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S:\Financije i proracun\My Documents\DUBRAVKA 2026\30.06.2026\KONSOLIDACIJA 30.06.2026\"/>
    </mc:Choice>
  </mc:AlternateContent>
  <xr:revisionPtr revIDLastSave="0" documentId="13_ncr:1_{14E8BD0D-D48F-42FB-9804-1517B264BDE7}"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F339" i="9"/>
  <c r="B339" i="9"/>
  <c r="F338" i="9"/>
  <c r="F337" i="9"/>
  <c r="F336" i="9"/>
  <c r="F335" i="9"/>
  <c r="H334" i="9"/>
  <c r="G334" i="9"/>
  <c r="F334" i="9"/>
  <c r="E334" i="9"/>
  <c r="B334" i="9" s="1"/>
  <c r="F333" i="9"/>
  <c r="H332" i="9"/>
  <c r="G332" i="9"/>
  <c r="E332" i="9" s="1"/>
  <c r="B332" i="9" s="1"/>
  <c r="F332" i="9"/>
  <c r="H331" i="9"/>
  <c r="G331" i="9"/>
  <c r="E331" i="9" s="1"/>
  <c r="B331" i="9" s="1"/>
  <c r="F331" i="9"/>
  <c r="H330" i="9"/>
  <c r="E330" i="9" s="1"/>
  <c r="G330" i="9"/>
  <c r="F330" i="9"/>
  <c r="B330" i="9"/>
  <c r="H329" i="9"/>
  <c r="G329" i="9"/>
  <c r="F329" i="9"/>
  <c r="E329" i="9"/>
  <c r="B329" i="9" s="1"/>
  <c r="H328" i="9"/>
  <c r="G328" i="9"/>
  <c r="E328" i="9" s="1"/>
  <c r="B328" i="9" s="1"/>
  <c r="F328" i="9"/>
  <c r="H327" i="9"/>
  <c r="G327" i="9"/>
  <c r="F327" i="9"/>
  <c r="H326" i="9"/>
  <c r="E326" i="9" s="1"/>
  <c r="B326" i="9" s="1"/>
  <c r="G326" i="9"/>
  <c r="F326" i="9"/>
  <c r="H325" i="9"/>
  <c r="G325" i="9"/>
  <c r="E325" i="9" s="1"/>
  <c r="B325" i="9" s="1"/>
  <c r="F325" i="9"/>
  <c r="H324" i="9"/>
  <c r="G324" i="9"/>
  <c r="E324" i="9" s="1"/>
  <c r="B324" i="9" s="1"/>
  <c r="F324" i="9"/>
  <c r="H323" i="9"/>
  <c r="G323" i="9"/>
  <c r="E323" i="9" s="1"/>
  <c r="B323" i="9" s="1"/>
  <c r="F323" i="9"/>
  <c r="H322" i="9"/>
  <c r="E322" i="9" s="1"/>
  <c r="G322" i="9"/>
  <c r="F322" i="9"/>
  <c r="B322" i="9"/>
  <c r="H321" i="9"/>
  <c r="G321" i="9"/>
  <c r="F321" i="9"/>
  <c r="E321" i="9"/>
  <c r="B321" i="9" s="1"/>
  <c r="H320" i="9"/>
  <c r="G320" i="9"/>
  <c r="E320" i="9" s="1"/>
  <c r="B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F311" i="9"/>
  <c r="H310" i="9"/>
  <c r="G310" i="9"/>
  <c r="E310" i="9" s="1"/>
  <c r="B310" i="9" s="1"/>
  <c r="F310" i="9"/>
  <c r="F309" i="9"/>
  <c r="F308" i="9"/>
  <c r="H307" i="9"/>
  <c r="G307" i="9"/>
  <c r="F307" i="9"/>
  <c r="F306" i="9"/>
  <c r="H305" i="9"/>
  <c r="G305" i="9"/>
  <c r="F305" i="9"/>
  <c r="E305" i="9"/>
  <c r="B305" i="9" s="1"/>
  <c r="H304" i="9"/>
  <c r="G304" i="9"/>
  <c r="F304" i="9"/>
  <c r="E304" i="9"/>
  <c r="H303" i="9"/>
  <c r="G303" i="9"/>
  <c r="E303" i="9" s="1"/>
  <c r="F303" i="9"/>
  <c r="F302" i="9"/>
  <c r="F301" i="9"/>
  <c r="F300" i="9"/>
  <c r="F299" i="9"/>
  <c r="F297" i="9"/>
  <c r="L296" i="9"/>
  <c r="H296" i="9"/>
  <c r="G296" i="9"/>
  <c r="E296" i="9" s="1"/>
  <c r="B296" i="9" s="1"/>
  <c r="F296" i="9"/>
  <c r="F295" i="9"/>
  <c r="I294" i="9"/>
  <c r="H294" i="9"/>
  <c r="F294" i="9"/>
  <c r="E294" i="9"/>
  <c r="E293" i="9"/>
  <c r="M292" i="9"/>
  <c r="L292" i="9"/>
  <c r="F292" i="9" s="1"/>
  <c r="B292" i="9" s="1"/>
  <c r="E292" i="9"/>
  <c r="M291" i="9"/>
  <c r="L291" i="9"/>
  <c r="E291" i="9"/>
  <c r="M290" i="9"/>
  <c r="L290" i="9"/>
  <c r="E290" i="9"/>
  <c r="M289" i="9"/>
  <c r="L289" i="9"/>
  <c r="F289" i="9"/>
  <c r="E289" i="9"/>
  <c r="B289" i="9" s="1"/>
  <c r="M288" i="9"/>
  <c r="L288" i="9"/>
  <c r="F288" i="9" s="1"/>
  <c r="B288" i="9" s="1"/>
  <c r="E288" i="9"/>
  <c r="M287" i="9"/>
  <c r="L287" i="9"/>
  <c r="E287" i="9"/>
  <c r="M286" i="9"/>
  <c r="L286" i="9"/>
  <c r="E286" i="9"/>
  <c r="M285" i="9"/>
  <c r="L285" i="9"/>
  <c r="F285" i="9"/>
  <c r="E285" i="9"/>
  <c r="B285" i="9" s="1"/>
  <c r="M284" i="9"/>
  <c r="L284" i="9"/>
  <c r="F284" i="9" s="1"/>
  <c r="E284" i="9"/>
  <c r="M283" i="9"/>
  <c r="L283" i="9"/>
  <c r="E283" i="9"/>
  <c r="M282" i="9"/>
  <c r="L282" i="9"/>
  <c r="E282" i="9"/>
  <c r="M281" i="9"/>
  <c r="L281" i="9"/>
  <c r="F281" i="9"/>
  <c r="E281" i="9"/>
  <c r="B281" i="9" s="1"/>
  <c r="M280" i="9"/>
  <c r="L280" i="9"/>
  <c r="F280" i="9" s="1"/>
  <c r="E280" i="9"/>
  <c r="M279" i="9"/>
  <c r="L279" i="9"/>
  <c r="E279" i="9"/>
  <c r="M278" i="9"/>
  <c r="L278" i="9"/>
  <c r="E278" i="9"/>
  <c r="M277" i="9"/>
  <c r="L277" i="9"/>
  <c r="F277" i="9"/>
  <c r="E277" i="9"/>
  <c r="B277" i="9" s="1"/>
  <c r="M276" i="9"/>
  <c r="L276" i="9"/>
  <c r="F276" i="9" s="1"/>
  <c r="E276" i="9"/>
  <c r="B276" i="9" s="1"/>
  <c r="M275" i="9"/>
  <c r="L275" i="9"/>
  <c r="E275" i="9"/>
  <c r="M274" i="9"/>
  <c r="L274" i="9"/>
  <c r="E274" i="9"/>
  <c r="M273" i="9"/>
  <c r="L273" i="9"/>
  <c r="F273" i="9"/>
  <c r="E273" i="9"/>
  <c r="B273" i="9" s="1"/>
  <c r="M272" i="9"/>
  <c r="L272" i="9"/>
  <c r="F272" i="9" s="1"/>
  <c r="E272" i="9"/>
  <c r="B272" i="9" s="1"/>
  <c r="M271" i="9"/>
  <c r="L271" i="9"/>
  <c r="E271" i="9"/>
  <c r="M270" i="9"/>
  <c r="L270" i="9"/>
  <c r="E270" i="9"/>
  <c r="M269" i="9"/>
  <c r="L269" i="9"/>
  <c r="F269" i="9"/>
  <c r="E269" i="9"/>
  <c r="B269" i="9" s="1"/>
  <c r="M268" i="9"/>
  <c r="L268" i="9"/>
  <c r="F268" i="9" s="1"/>
  <c r="E268" i="9"/>
  <c r="M267" i="9"/>
  <c r="L267" i="9"/>
  <c r="E267" i="9"/>
  <c r="M266" i="9"/>
  <c r="L266" i="9"/>
  <c r="E266" i="9"/>
  <c r="M265" i="9"/>
  <c r="L265" i="9"/>
  <c r="F265" i="9"/>
  <c r="E265" i="9"/>
  <c r="B265" i="9" s="1"/>
  <c r="M264" i="9"/>
  <c r="L264" i="9"/>
  <c r="F264" i="9" s="1"/>
  <c r="E264" i="9"/>
  <c r="M263" i="9"/>
  <c r="L263" i="9"/>
  <c r="E263" i="9"/>
  <c r="M262" i="9"/>
  <c r="L262" i="9"/>
  <c r="E262" i="9"/>
  <c r="M261" i="9"/>
  <c r="L261" i="9"/>
  <c r="F261" i="9"/>
  <c r="E261" i="9"/>
  <c r="B261" i="9" s="1"/>
  <c r="M260" i="9"/>
  <c r="L260" i="9"/>
  <c r="F260" i="9" s="1"/>
  <c r="E260" i="9"/>
  <c r="M259" i="9"/>
  <c r="L259" i="9"/>
  <c r="E259" i="9"/>
  <c r="M258" i="9"/>
  <c r="L258" i="9"/>
  <c r="E258" i="9"/>
  <c r="M257" i="9"/>
  <c r="L257" i="9"/>
  <c r="F257" i="9"/>
  <c r="E257" i="9"/>
  <c r="B257" i="9" s="1"/>
  <c r="M256" i="9"/>
  <c r="L256" i="9"/>
  <c r="F256" i="9" s="1"/>
  <c r="E256" i="9"/>
  <c r="B256" i="9" s="1"/>
  <c r="M255" i="9"/>
  <c r="L255" i="9"/>
  <c r="E255" i="9"/>
  <c r="M254" i="9"/>
  <c r="L254" i="9"/>
  <c r="E254" i="9"/>
  <c r="M253" i="9"/>
  <c r="L253" i="9"/>
  <c r="F253" i="9"/>
  <c r="E253" i="9"/>
  <c r="B253" i="9" s="1"/>
  <c r="M252" i="9"/>
  <c r="L252" i="9"/>
  <c r="F252" i="9" s="1"/>
  <c r="E252" i="9"/>
  <c r="M251" i="9"/>
  <c r="L251" i="9"/>
  <c r="E251" i="9"/>
  <c r="M250" i="9"/>
  <c r="L250" i="9"/>
  <c r="E250" i="9"/>
  <c r="M249" i="9"/>
  <c r="L249" i="9"/>
  <c r="F249" i="9"/>
  <c r="E249" i="9"/>
  <c r="B249" i="9" s="1"/>
  <c r="M248" i="9"/>
  <c r="L248" i="9"/>
  <c r="F248" i="9" s="1"/>
  <c r="E248" i="9"/>
  <c r="M247" i="9"/>
  <c r="L247" i="9"/>
  <c r="E247" i="9"/>
  <c r="M246" i="9"/>
  <c r="L246" i="9"/>
  <c r="E246" i="9"/>
  <c r="M245" i="9"/>
  <c r="L245" i="9"/>
  <c r="F245" i="9"/>
  <c r="E245" i="9"/>
  <c r="B245" i="9" s="1"/>
  <c r="M244" i="9"/>
  <c r="L244" i="9"/>
  <c r="F244" i="9" s="1"/>
  <c r="B244" i="9" s="1"/>
  <c r="E244" i="9"/>
  <c r="M243" i="9"/>
  <c r="L243" i="9"/>
  <c r="E243" i="9"/>
  <c r="M242" i="9"/>
  <c r="L242" i="9"/>
  <c r="E242" i="9"/>
  <c r="M241" i="9"/>
  <c r="L241" i="9"/>
  <c r="F241" i="9"/>
  <c r="E241" i="9"/>
  <c r="B241" i="9" s="1"/>
  <c r="M240" i="9"/>
  <c r="L240" i="9"/>
  <c r="F240" i="9" s="1"/>
  <c r="E240" i="9"/>
  <c r="B240" i="9" s="1"/>
  <c r="M239" i="9"/>
  <c r="L239" i="9"/>
  <c r="E239" i="9"/>
  <c r="M238" i="9"/>
  <c r="L238" i="9"/>
  <c r="E238" i="9"/>
  <c r="M237" i="9"/>
  <c r="L237" i="9"/>
  <c r="F237" i="9"/>
  <c r="E237" i="9"/>
  <c r="B237" i="9" s="1"/>
  <c r="M236" i="9"/>
  <c r="L236" i="9"/>
  <c r="E236" i="9"/>
  <c r="M235" i="9"/>
  <c r="L235" i="9"/>
  <c r="E235" i="9"/>
  <c r="M234" i="9"/>
  <c r="F234" i="9" s="1"/>
  <c r="B234" i="9" s="1"/>
  <c r="L234" i="9"/>
  <c r="E234" i="9"/>
  <c r="M233" i="9"/>
  <c r="L233" i="9"/>
  <c r="F233" i="9"/>
  <c r="E233" i="9"/>
  <c r="B233" i="9" s="1"/>
  <c r="M232" i="9"/>
  <c r="L232" i="9"/>
  <c r="F232" i="9" s="1"/>
  <c r="B232" i="9" s="1"/>
  <c r="E232" i="9"/>
  <c r="M231" i="9"/>
  <c r="L231" i="9"/>
  <c r="E231" i="9"/>
  <c r="M230" i="9"/>
  <c r="F230" i="9" s="1"/>
  <c r="L230" i="9"/>
  <c r="E230" i="9"/>
  <c r="B230" i="9"/>
  <c r="M229" i="9"/>
  <c r="L229" i="9"/>
  <c r="F229" i="9"/>
  <c r="E229" i="9"/>
  <c r="B229" i="9" s="1"/>
  <c r="E228" i="9"/>
  <c r="F227" i="9"/>
  <c r="F226" i="9"/>
  <c r="F225" i="9"/>
  <c r="F224" i="9"/>
  <c r="F223" i="9"/>
  <c r="F222" i="9"/>
  <c r="F221" i="9"/>
  <c r="F220" i="9"/>
  <c r="G219" i="9"/>
  <c r="E219" i="9" s="1"/>
  <c r="B219" i="9" s="1"/>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G178" i="9"/>
  <c r="E178" i="9" s="1"/>
  <c r="B178" i="9" s="1"/>
  <c r="F178" i="9"/>
  <c r="F177" i="9"/>
  <c r="F176" i="9"/>
  <c r="F175" i="9"/>
  <c r="F174" i="9"/>
  <c r="H173" i="9"/>
  <c r="G173" i="9"/>
  <c r="E173" i="9" s="1"/>
  <c r="B173" i="9" s="1"/>
  <c r="F173" i="9"/>
  <c r="H172" i="9"/>
  <c r="G172" i="9"/>
  <c r="F172" i="9"/>
  <c r="E172" i="9"/>
  <c r="B172" i="9" s="1"/>
  <c r="H171" i="9"/>
  <c r="G171" i="9"/>
  <c r="F171" i="9"/>
  <c r="E171" i="9"/>
  <c r="H170" i="9"/>
  <c r="G170" i="9"/>
  <c r="F170" i="9"/>
  <c r="H169" i="9"/>
  <c r="G169" i="9"/>
  <c r="F169" i="9"/>
  <c r="E169" i="9"/>
  <c r="B169" i="9" s="1"/>
  <c r="H168" i="9"/>
  <c r="G168" i="9"/>
  <c r="F168" i="9"/>
  <c r="E168" i="9"/>
  <c r="H167" i="9"/>
  <c r="G167" i="9"/>
  <c r="E167" i="9" s="1"/>
  <c r="B167" i="9" s="1"/>
  <c r="F167" i="9"/>
  <c r="H166" i="9"/>
  <c r="G166" i="9"/>
  <c r="E166" i="9" s="1"/>
  <c r="B166" i="9" s="1"/>
  <c r="F166" i="9"/>
  <c r="H165" i="9"/>
  <c r="G165" i="9"/>
  <c r="F165" i="9"/>
  <c r="H164" i="9"/>
  <c r="G164" i="9"/>
  <c r="F164" i="9"/>
  <c r="E164" i="9"/>
  <c r="B164" i="9" s="1"/>
  <c r="H163" i="9"/>
  <c r="G163" i="9"/>
  <c r="F163" i="9"/>
  <c r="E163" i="9"/>
  <c r="H162" i="9"/>
  <c r="G162" i="9"/>
  <c r="F162" i="9"/>
  <c r="H161" i="9"/>
  <c r="G161" i="9"/>
  <c r="F161" i="9"/>
  <c r="E161" i="9"/>
  <c r="B161" i="9" s="1"/>
  <c r="H160" i="9"/>
  <c r="G160" i="9"/>
  <c r="F160" i="9"/>
  <c r="E160" i="9"/>
  <c r="H159" i="9"/>
  <c r="G159" i="9"/>
  <c r="E159" i="9" s="1"/>
  <c r="B159" i="9" s="1"/>
  <c r="F159" i="9"/>
  <c r="H158" i="9"/>
  <c r="G158" i="9"/>
  <c r="F158" i="9"/>
  <c r="H157" i="9"/>
  <c r="G157" i="9"/>
  <c r="F157" i="9"/>
  <c r="F156" i="9"/>
  <c r="H155" i="9"/>
  <c r="G155" i="9"/>
  <c r="F155" i="9"/>
  <c r="E155" i="9"/>
  <c r="B155" i="9" s="1"/>
  <c r="H154" i="9"/>
  <c r="G154" i="9"/>
  <c r="F154" i="9"/>
  <c r="H153" i="9"/>
  <c r="E153" i="9" s="1"/>
  <c r="B153" i="9" s="1"/>
  <c r="G153" i="9"/>
  <c r="F153" i="9"/>
  <c r="H152" i="9"/>
  <c r="G152" i="9"/>
  <c r="F152" i="9"/>
  <c r="E152" i="9"/>
  <c r="B152" i="9" s="1"/>
  <c r="H151" i="9"/>
  <c r="G151" i="9"/>
  <c r="E151" i="9" s="1"/>
  <c r="B151" i="9" s="1"/>
  <c r="F151" i="9"/>
  <c r="H150" i="9"/>
  <c r="G150" i="9"/>
  <c r="E150" i="9" s="1"/>
  <c r="B150" i="9" s="1"/>
  <c r="F150" i="9"/>
  <c r="H149" i="9"/>
  <c r="G149" i="9"/>
  <c r="E149" i="9" s="1"/>
  <c r="B149" i="9" s="1"/>
  <c r="F149" i="9"/>
  <c r="H148" i="9"/>
  <c r="E148" i="9" s="1"/>
  <c r="G148" i="9"/>
  <c r="F148" i="9"/>
  <c r="B148" i="9"/>
  <c r="H147" i="9"/>
  <c r="G147" i="9"/>
  <c r="F147" i="9"/>
  <c r="E147" i="9"/>
  <c r="B147" i="9" s="1"/>
  <c r="H146" i="9"/>
  <c r="G146" i="9"/>
  <c r="F146" i="9"/>
  <c r="H145" i="9"/>
  <c r="G145" i="9"/>
  <c r="F145" i="9"/>
  <c r="E145" i="9"/>
  <c r="B145" i="9" s="1"/>
  <c r="H144" i="9"/>
  <c r="G144" i="9"/>
  <c r="F144" i="9"/>
  <c r="E144" i="9"/>
  <c r="H143" i="9"/>
  <c r="G143" i="9"/>
  <c r="E143" i="9" s="1"/>
  <c r="B143" i="9" s="1"/>
  <c r="F143" i="9"/>
  <c r="H142" i="9"/>
  <c r="G142" i="9"/>
  <c r="E142" i="9" s="1"/>
  <c r="F142" i="9"/>
  <c r="H141" i="9"/>
  <c r="G141" i="9"/>
  <c r="E141" i="9" s="1"/>
  <c r="B141" i="9" s="1"/>
  <c r="F141" i="9"/>
  <c r="H140" i="9"/>
  <c r="E140" i="9" s="1"/>
  <c r="B140" i="9" s="1"/>
  <c r="G140" i="9"/>
  <c r="F140" i="9"/>
  <c r="H139" i="9"/>
  <c r="G139" i="9"/>
  <c r="F139" i="9"/>
  <c r="E139" i="9"/>
  <c r="B139" i="9" s="1"/>
  <c r="H138" i="9"/>
  <c r="G138" i="9"/>
  <c r="F138" i="9"/>
  <c r="H137" i="9"/>
  <c r="E137" i="9" s="1"/>
  <c r="B137" i="9" s="1"/>
  <c r="G137" i="9"/>
  <c r="F137" i="9"/>
  <c r="H136" i="9"/>
  <c r="G136" i="9"/>
  <c r="F136" i="9"/>
  <c r="E136" i="9"/>
  <c r="B136" i="9" s="1"/>
  <c r="H135" i="9"/>
  <c r="G135" i="9"/>
  <c r="E135" i="9" s="1"/>
  <c r="B135" i="9" s="1"/>
  <c r="F135" i="9"/>
  <c r="H134" i="9"/>
  <c r="G134" i="9"/>
  <c r="E134" i="9" s="1"/>
  <c r="B134" i="9" s="1"/>
  <c r="F134" i="9"/>
  <c r="H133" i="9"/>
  <c r="G133" i="9"/>
  <c r="E133" i="9" s="1"/>
  <c r="B133" i="9" s="1"/>
  <c r="F133" i="9"/>
  <c r="H132" i="9"/>
  <c r="E132" i="9" s="1"/>
  <c r="G132" i="9"/>
  <c r="F132" i="9"/>
  <c r="B132" i="9"/>
  <c r="H131" i="9"/>
  <c r="G131" i="9"/>
  <c r="F131" i="9"/>
  <c r="E131" i="9"/>
  <c r="B131" i="9" s="1"/>
  <c r="H130" i="9"/>
  <c r="G130" i="9"/>
  <c r="F130" i="9"/>
  <c r="H129" i="9"/>
  <c r="G129" i="9"/>
  <c r="F129" i="9"/>
  <c r="E129" i="9"/>
  <c r="B129" i="9" s="1"/>
  <c r="H128" i="9"/>
  <c r="G128" i="9"/>
  <c r="F128" i="9"/>
  <c r="E128" i="9"/>
  <c r="H127" i="9"/>
  <c r="G127" i="9"/>
  <c r="E127" i="9" s="1"/>
  <c r="B127" i="9" s="1"/>
  <c r="F127" i="9"/>
  <c r="H126" i="9"/>
  <c r="G126" i="9"/>
  <c r="E126" i="9" s="1"/>
  <c r="F126" i="9"/>
  <c r="H125" i="9"/>
  <c r="G125" i="9"/>
  <c r="E125" i="9" s="1"/>
  <c r="B125" i="9" s="1"/>
  <c r="F125" i="9"/>
  <c r="H124" i="9"/>
  <c r="E124" i="9" s="1"/>
  <c r="B124" i="9" s="1"/>
  <c r="G124" i="9"/>
  <c r="F124" i="9"/>
  <c r="H123" i="9"/>
  <c r="G123" i="9"/>
  <c r="F123" i="9"/>
  <c r="E123" i="9"/>
  <c r="B123" i="9" s="1"/>
  <c r="H122" i="9"/>
  <c r="G122" i="9"/>
  <c r="F122" i="9"/>
  <c r="H121" i="9"/>
  <c r="E121" i="9" s="1"/>
  <c r="B121" i="9" s="1"/>
  <c r="G121" i="9"/>
  <c r="F121" i="9"/>
  <c r="H120" i="9"/>
  <c r="G120" i="9"/>
  <c r="F120" i="9"/>
  <c r="E120" i="9"/>
  <c r="B120" i="9" s="1"/>
  <c r="H119" i="9"/>
  <c r="G119" i="9"/>
  <c r="E119" i="9" s="1"/>
  <c r="B119" i="9" s="1"/>
  <c r="F119" i="9"/>
  <c r="H118" i="9"/>
  <c r="G118" i="9"/>
  <c r="E118" i="9" s="1"/>
  <c r="B118" i="9" s="1"/>
  <c r="F118" i="9"/>
  <c r="H117" i="9"/>
  <c r="G117" i="9"/>
  <c r="E117" i="9" s="1"/>
  <c r="B117" i="9" s="1"/>
  <c r="F117" i="9"/>
  <c r="H116" i="9"/>
  <c r="E116" i="9" s="1"/>
  <c r="G116" i="9"/>
  <c r="F116" i="9"/>
  <c r="B116" i="9"/>
  <c r="H115" i="9"/>
  <c r="G115" i="9"/>
  <c r="F115" i="9"/>
  <c r="E115" i="9"/>
  <c r="B115" i="9" s="1"/>
  <c r="H114" i="9"/>
  <c r="G114" i="9"/>
  <c r="F114" i="9"/>
  <c r="H113" i="9"/>
  <c r="E113" i="9" s="1"/>
  <c r="G113" i="9"/>
  <c r="F113" i="9"/>
  <c r="B113" i="9"/>
  <c r="H112" i="9"/>
  <c r="G112" i="9"/>
  <c r="F112" i="9"/>
  <c r="E112" i="9"/>
  <c r="B112" i="9" s="1"/>
  <c r="H111" i="9"/>
  <c r="G111" i="9"/>
  <c r="E111" i="9" s="1"/>
  <c r="F111" i="9"/>
  <c r="H110" i="9"/>
  <c r="G110" i="9"/>
  <c r="E110" i="9" s="1"/>
  <c r="F110" i="9"/>
  <c r="H109" i="9"/>
  <c r="G109" i="9"/>
  <c r="E109" i="9" s="1"/>
  <c r="B109" i="9" s="1"/>
  <c r="F109" i="9"/>
  <c r="H108" i="9"/>
  <c r="E108" i="9" s="1"/>
  <c r="B108" i="9" s="1"/>
  <c r="G108" i="9"/>
  <c r="F108" i="9"/>
  <c r="H107" i="9"/>
  <c r="G107" i="9"/>
  <c r="F107" i="9"/>
  <c r="E107" i="9"/>
  <c r="B107" i="9" s="1"/>
  <c r="H106" i="9"/>
  <c r="G106" i="9"/>
  <c r="F106" i="9"/>
  <c r="H105" i="9"/>
  <c r="E105" i="9" s="1"/>
  <c r="B105" i="9" s="1"/>
  <c r="G105" i="9"/>
  <c r="F105" i="9"/>
  <c r="H104" i="9"/>
  <c r="G104" i="9"/>
  <c r="F104" i="9"/>
  <c r="E104" i="9"/>
  <c r="B104" i="9" s="1"/>
  <c r="H103" i="9"/>
  <c r="G103" i="9"/>
  <c r="E103" i="9" s="1"/>
  <c r="B103" i="9" s="1"/>
  <c r="F103" i="9"/>
  <c r="H102" i="9"/>
  <c r="G102" i="9"/>
  <c r="E102" i="9" s="1"/>
  <c r="F102" i="9"/>
  <c r="H101" i="9"/>
  <c r="G101" i="9"/>
  <c r="E101" i="9" s="1"/>
  <c r="B101" i="9" s="1"/>
  <c r="F101" i="9"/>
  <c r="H100" i="9"/>
  <c r="E100" i="9" s="1"/>
  <c r="B100" i="9" s="1"/>
  <c r="G100" i="9"/>
  <c r="F100" i="9"/>
  <c r="H99" i="9"/>
  <c r="G99" i="9"/>
  <c r="F99" i="9"/>
  <c r="E99" i="9"/>
  <c r="B99" i="9" s="1"/>
  <c r="H98" i="9"/>
  <c r="G98" i="9"/>
  <c r="F98" i="9"/>
  <c r="H97" i="9"/>
  <c r="E97" i="9" s="1"/>
  <c r="B97" i="9" s="1"/>
  <c r="G97" i="9"/>
  <c r="F97" i="9"/>
  <c r="H96" i="9"/>
  <c r="G96" i="9"/>
  <c r="F96" i="9"/>
  <c r="E96" i="9"/>
  <c r="B96" i="9" s="1"/>
  <c r="H95" i="9"/>
  <c r="G95" i="9"/>
  <c r="E95" i="9" s="1"/>
  <c r="F95" i="9"/>
  <c r="H94" i="9"/>
  <c r="G94" i="9"/>
  <c r="E94" i="9" s="1"/>
  <c r="F94" i="9"/>
  <c r="H93" i="9"/>
  <c r="G93" i="9"/>
  <c r="E93" i="9" s="1"/>
  <c r="B93" i="9" s="1"/>
  <c r="F93" i="9"/>
  <c r="H92" i="9"/>
  <c r="E92" i="9" s="1"/>
  <c r="B92" i="9" s="1"/>
  <c r="G92" i="9"/>
  <c r="F92" i="9"/>
  <c r="H91" i="9"/>
  <c r="G91" i="9"/>
  <c r="F91" i="9"/>
  <c r="E91" i="9"/>
  <c r="B91" i="9" s="1"/>
  <c r="H90" i="9"/>
  <c r="G90" i="9"/>
  <c r="F90" i="9"/>
  <c r="H89" i="9"/>
  <c r="E89" i="9" s="1"/>
  <c r="B89" i="9" s="1"/>
  <c r="G89" i="9"/>
  <c r="F89" i="9"/>
  <c r="H88" i="9"/>
  <c r="G88" i="9"/>
  <c r="F88" i="9"/>
  <c r="E88" i="9"/>
  <c r="B88" i="9" s="1"/>
  <c r="H87" i="9"/>
  <c r="G87" i="9"/>
  <c r="E87" i="9" s="1"/>
  <c r="B87" i="9" s="1"/>
  <c r="F87" i="9"/>
  <c r="H86" i="9"/>
  <c r="G86" i="9"/>
  <c r="E86" i="9" s="1"/>
  <c r="B86" i="9" s="1"/>
  <c r="F86" i="9"/>
  <c r="H85" i="9"/>
  <c r="G85" i="9"/>
  <c r="E85" i="9" s="1"/>
  <c r="B85" i="9" s="1"/>
  <c r="F85" i="9"/>
  <c r="H84" i="9"/>
  <c r="E84" i="9" s="1"/>
  <c r="G84" i="9"/>
  <c r="F84" i="9"/>
  <c r="B84" i="9"/>
  <c r="H83" i="9"/>
  <c r="G83" i="9"/>
  <c r="F83" i="9"/>
  <c r="E83" i="9"/>
  <c r="B83" i="9" s="1"/>
  <c r="H82" i="9"/>
  <c r="G82" i="9"/>
  <c r="F82" i="9"/>
  <c r="H81" i="9"/>
  <c r="G81" i="9"/>
  <c r="F81" i="9"/>
  <c r="E81" i="9"/>
  <c r="B81" i="9" s="1"/>
  <c r="H80" i="9"/>
  <c r="G80" i="9"/>
  <c r="F80" i="9"/>
  <c r="E80" i="9"/>
  <c r="H79" i="9"/>
  <c r="G79" i="9"/>
  <c r="E79" i="9" s="1"/>
  <c r="F79" i="9"/>
  <c r="H78" i="9"/>
  <c r="G78" i="9"/>
  <c r="E78" i="9" s="1"/>
  <c r="F78" i="9"/>
  <c r="H77" i="9"/>
  <c r="G77" i="9"/>
  <c r="E77" i="9" s="1"/>
  <c r="B77" i="9" s="1"/>
  <c r="F77" i="9"/>
  <c r="H76" i="9"/>
  <c r="E76" i="9" s="1"/>
  <c r="B76" i="9" s="1"/>
  <c r="G76" i="9"/>
  <c r="F76" i="9"/>
  <c r="H75" i="9"/>
  <c r="G75" i="9"/>
  <c r="E75" i="9" s="1"/>
  <c r="B75" i="9" s="1"/>
  <c r="F75" i="9"/>
  <c r="H74" i="9"/>
  <c r="G74" i="9"/>
  <c r="F74" i="9"/>
  <c r="H73" i="9"/>
  <c r="G73" i="9"/>
  <c r="F73" i="9"/>
  <c r="H72" i="9"/>
  <c r="E72" i="9" s="1"/>
  <c r="B72" i="9" s="1"/>
  <c r="G72" i="9"/>
  <c r="F72" i="9"/>
  <c r="H71" i="9"/>
  <c r="G71" i="9"/>
  <c r="F71" i="9"/>
  <c r="E71" i="9"/>
  <c r="B71" i="9" s="1"/>
  <c r="H70" i="9"/>
  <c r="G70" i="9"/>
  <c r="E70" i="9" s="1"/>
  <c r="F70" i="9"/>
  <c r="B70" i="9"/>
  <c r="H69" i="9"/>
  <c r="G69" i="9"/>
  <c r="F69" i="9"/>
  <c r="E69" i="9"/>
  <c r="B69" i="9" s="1"/>
  <c r="H68" i="9"/>
  <c r="E68" i="9" s="1"/>
  <c r="G68" i="9"/>
  <c r="F68" i="9"/>
  <c r="B68" i="9"/>
  <c r="H67" i="9"/>
  <c r="G67" i="9"/>
  <c r="F67" i="9"/>
  <c r="E67" i="9"/>
  <c r="B67" i="9" s="1"/>
  <c r="H66" i="9"/>
  <c r="G66" i="9"/>
  <c r="F66" i="9"/>
  <c r="H65" i="9"/>
  <c r="G65" i="9"/>
  <c r="F65" i="9"/>
  <c r="E65" i="9"/>
  <c r="B65" i="9" s="1"/>
  <c r="H64" i="9"/>
  <c r="G64" i="9"/>
  <c r="F64" i="9"/>
  <c r="E64" i="9"/>
  <c r="H63" i="9"/>
  <c r="G63" i="9"/>
  <c r="E63" i="9" s="1"/>
  <c r="F63" i="9"/>
  <c r="H62" i="9"/>
  <c r="G62" i="9"/>
  <c r="E62" i="9" s="1"/>
  <c r="F62" i="9"/>
  <c r="H61" i="9"/>
  <c r="G61" i="9"/>
  <c r="E61" i="9" s="1"/>
  <c r="B61" i="9" s="1"/>
  <c r="F61" i="9"/>
  <c r="H60" i="9"/>
  <c r="E60" i="9" s="1"/>
  <c r="B60" i="9" s="1"/>
  <c r="G60" i="9"/>
  <c r="F60" i="9"/>
  <c r="H59" i="9"/>
  <c r="G59" i="9"/>
  <c r="E59" i="9" s="1"/>
  <c r="B59" i="9" s="1"/>
  <c r="F59" i="9"/>
  <c r="H58" i="9"/>
  <c r="G58" i="9"/>
  <c r="F58" i="9"/>
  <c r="H57" i="9"/>
  <c r="G57" i="9"/>
  <c r="F57" i="9"/>
  <c r="H56" i="9"/>
  <c r="E56" i="9" s="1"/>
  <c r="B56" i="9" s="1"/>
  <c r="G56" i="9"/>
  <c r="F56" i="9"/>
  <c r="H55" i="9"/>
  <c r="G55" i="9"/>
  <c r="F55" i="9"/>
  <c r="E55" i="9"/>
  <c r="B55" i="9" s="1"/>
  <c r="H54" i="9"/>
  <c r="G54" i="9"/>
  <c r="E54" i="9" s="1"/>
  <c r="F54" i="9"/>
  <c r="B54" i="9"/>
  <c r="H53" i="9"/>
  <c r="G53" i="9"/>
  <c r="F53" i="9"/>
  <c r="E53" i="9"/>
  <c r="B53" i="9" s="1"/>
  <c r="H52" i="9"/>
  <c r="E52" i="9" s="1"/>
  <c r="G52" i="9"/>
  <c r="F52" i="9"/>
  <c r="B52" i="9"/>
  <c r="H51" i="9"/>
  <c r="G51" i="9"/>
  <c r="F51" i="9"/>
  <c r="E51" i="9"/>
  <c r="B51" i="9" s="1"/>
  <c r="H50" i="9"/>
  <c r="G50" i="9"/>
  <c r="F50" i="9"/>
  <c r="H49" i="9"/>
  <c r="G49" i="9"/>
  <c r="F49" i="9"/>
  <c r="E49" i="9"/>
  <c r="B49" i="9" s="1"/>
  <c r="H48" i="9"/>
  <c r="G48" i="9"/>
  <c r="F48" i="9"/>
  <c r="E48" i="9"/>
  <c r="H47" i="9"/>
  <c r="G47" i="9"/>
  <c r="E47" i="9" s="1"/>
  <c r="B47" i="9" s="1"/>
  <c r="F47" i="9"/>
  <c r="H46" i="9"/>
  <c r="G46" i="9"/>
  <c r="E46" i="9" s="1"/>
  <c r="F46" i="9"/>
  <c r="H45" i="9"/>
  <c r="G45" i="9"/>
  <c r="E45" i="9" s="1"/>
  <c r="B45" i="9" s="1"/>
  <c r="F45" i="9"/>
  <c r="H44" i="9"/>
  <c r="E44" i="9" s="1"/>
  <c r="B44" i="9" s="1"/>
  <c r="G44" i="9"/>
  <c r="F44" i="9"/>
  <c r="H43" i="9"/>
  <c r="G43" i="9"/>
  <c r="E43" i="9" s="1"/>
  <c r="B43" i="9" s="1"/>
  <c r="F43" i="9"/>
  <c r="H42" i="9"/>
  <c r="G42" i="9"/>
  <c r="F42" i="9"/>
  <c r="H41" i="9"/>
  <c r="G41" i="9"/>
  <c r="F41" i="9"/>
  <c r="H40" i="9"/>
  <c r="G40" i="9"/>
  <c r="F40" i="9"/>
  <c r="E40" i="9"/>
  <c r="B40" i="9" s="1"/>
  <c r="H39" i="9"/>
  <c r="G39" i="9"/>
  <c r="F39" i="9"/>
  <c r="E39" i="9"/>
  <c r="H38" i="9"/>
  <c r="G38" i="9"/>
  <c r="E38" i="9" s="1"/>
  <c r="F38" i="9"/>
  <c r="B38" i="9" s="1"/>
  <c r="H37" i="9"/>
  <c r="G37" i="9"/>
  <c r="E37" i="9" s="1"/>
  <c r="B37" i="9" s="1"/>
  <c r="F37" i="9"/>
  <c r="H36" i="9"/>
  <c r="G36" i="9"/>
  <c r="F36" i="9"/>
  <c r="H35" i="9"/>
  <c r="G35" i="9"/>
  <c r="F35" i="9"/>
  <c r="E35" i="9"/>
  <c r="B35" i="9" s="1"/>
  <c r="H34" i="9"/>
  <c r="G34" i="9"/>
  <c r="F34" i="9"/>
  <c r="H33" i="9"/>
  <c r="G33" i="9"/>
  <c r="F33" i="9"/>
  <c r="E33" i="9"/>
  <c r="B33" i="9" s="1"/>
  <c r="H32" i="9"/>
  <c r="G32" i="9"/>
  <c r="F32" i="9"/>
  <c r="E32" i="9"/>
  <c r="H31" i="9"/>
  <c r="G31" i="9"/>
  <c r="F31" i="9"/>
  <c r="H30" i="9"/>
  <c r="G30" i="9"/>
  <c r="E30" i="9" s="1"/>
  <c r="F30" i="9"/>
  <c r="H29" i="9"/>
  <c r="G29" i="9"/>
  <c r="E29" i="9" s="1"/>
  <c r="B29" i="9" s="1"/>
  <c r="F29" i="9"/>
  <c r="H28" i="9"/>
  <c r="E28" i="9" s="1"/>
  <c r="B28" i="9" s="1"/>
  <c r="G28" i="9"/>
  <c r="F28" i="9"/>
  <c r="H27" i="9"/>
  <c r="G27" i="9"/>
  <c r="E27" i="9" s="1"/>
  <c r="B27" i="9" s="1"/>
  <c r="F27" i="9"/>
  <c r="H26" i="9"/>
  <c r="G26" i="9"/>
  <c r="F26" i="9"/>
  <c r="E26" i="9"/>
  <c r="B26" i="9" s="1"/>
  <c r="H25" i="9"/>
  <c r="G25" i="9"/>
  <c r="F25" i="9"/>
  <c r="E25" i="9"/>
  <c r="F24" i="9"/>
  <c r="F4" i="9"/>
  <c r="O3" i="9"/>
  <c r="I3" i="9"/>
  <c r="H3" i="9"/>
  <c r="G3" i="9"/>
  <c r="D104" i="8"/>
  <c r="C1680" i="1" s="1"/>
  <c r="D97" i="8"/>
  <c r="D92" i="8"/>
  <c r="C1668" i="1" s="1"/>
  <c r="H1668" i="1" s="1"/>
  <c r="D87" i="8"/>
  <c r="D82" i="8"/>
  <c r="D77" i="8"/>
  <c r="D72" i="8"/>
  <c r="C1648" i="1" s="1"/>
  <c r="D67" i="8"/>
  <c r="D62" i="8"/>
  <c r="D57" i="8"/>
  <c r="D52" i="8"/>
  <c r="D46" i="8"/>
  <c r="D37" i="8"/>
  <c r="D27" i="8"/>
  <c r="D18" i="8"/>
  <c r="D8" i="8"/>
  <c r="C1584" i="1" s="1"/>
  <c r="E44" i="7"/>
  <c r="D44" i="7"/>
  <c r="H36" i="3" s="1"/>
  <c r="E39" i="7"/>
  <c r="D39" i="7"/>
  <c r="E30" i="7"/>
  <c r="D1562" i="1" s="1"/>
  <c r="D30" i="7"/>
  <c r="E23" i="7"/>
  <c r="D23" i="7"/>
  <c r="E22" i="7"/>
  <c r="I34" i="3" s="1"/>
  <c r="D22" i="7"/>
  <c r="H34" i="3" s="1"/>
  <c r="E14" i="7"/>
  <c r="D14" i="7"/>
  <c r="E7" i="7"/>
  <c r="D7" i="7"/>
  <c r="D6" i="7" s="1"/>
  <c r="D5" i="7" s="1"/>
  <c r="F140" i="6"/>
  <c r="F139" i="6"/>
  <c r="F138" i="6"/>
  <c r="F137" i="6"/>
  <c r="F136" i="6"/>
  <c r="F135" i="6"/>
  <c r="F134" i="6"/>
  <c r="F133" i="6"/>
  <c r="F132" i="6"/>
  <c r="F131" i="6"/>
  <c r="F130" i="6"/>
  <c r="E130" i="6"/>
  <c r="D130" i="6"/>
  <c r="D129" i="6"/>
  <c r="F128" i="6"/>
  <c r="F127" i="6"/>
  <c r="F126" i="6"/>
  <c r="F125" i="6"/>
  <c r="F124" i="6"/>
  <c r="F123" i="6"/>
  <c r="E122" i="6"/>
  <c r="D1517" i="1" s="1"/>
  <c r="D122" i="6"/>
  <c r="F122" i="6" s="1"/>
  <c r="F121" i="6"/>
  <c r="F120" i="6"/>
  <c r="F119" i="6"/>
  <c r="F118" i="6"/>
  <c r="E118" i="6"/>
  <c r="D118" i="6"/>
  <c r="F117" i="6"/>
  <c r="F116" i="6"/>
  <c r="E115" i="6"/>
  <c r="D115" i="6"/>
  <c r="F115" i="6" s="1"/>
  <c r="F114" i="6"/>
  <c r="D114" i="6"/>
  <c r="H30" i="3"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E82" i="6"/>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E35" i="6" s="1"/>
  <c r="I28" i="3" s="1"/>
  <c r="D43" i="6"/>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E5" i="6" s="1"/>
  <c r="I27" i="3" s="1"/>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F253" i="5"/>
  <c r="F252" i="5"/>
  <c r="F251" i="5"/>
  <c r="E251" i="5"/>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F185" i="5"/>
  <c r="E185" i="5"/>
  <c r="E177" i="5" s="1"/>
  <c r="D185" i="5"/>
  <c r="F184" i="5"/>
  <c r="F183" i="5"/>
  <c r="F182" i="5"/>
  <c r="F181" i="5"/>
  <c r="E180" i="5"/>
  <c r="D180" i="5"/>
  <c r="F179" i="5"/>
  <c r="F178" i="5"/>
  <c r="D177"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D89" i="5"/>
  <c r="F87" i="5"/>
  <c r="F86" i="5"/>
  <c r="F85" i="5"/>
  <c r="F84" i="5"/>
  <c r="F83" i="5"/>
  <c r="E82" i="5"/>
  <c r="D82" i="5"/>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I22" i="3" s="1"/>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7" i="4"/>
  <c r="F642" i="4"/>
  <c r="F641" i="4"/>
  <c r="F638" i="4"/>
  <c r="F637" i="4"/>
  <c r="F636" i="4"/>
  <c r="E636" i="4"/>
  <c r="D636" i="4"/>
  <c r="F635" i="4"/>
  <c r="F634" i="4"/>
  <c r="F633" i="4"/>
  <c r="E633" i="4"/>
  <c r="D633" i="4"/>
  <c r="F632" i="4"/>
  <c r="F631" i="4"/>
  <c r="E630" i="4"/>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3" i="4"/>
  <c r="F582" i="4"/>
  <c r="F581" i="4"/>
  <c r="E581" i="4"/>
  <c r="D581" i="4"/>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D491" i="4"/>
  <c r="F491" i="4" s="1"/>
  <c r="F490" i="4"/>
  <c r="F489" i="4"/>
  <c r="E488" i="4"/>
  <c r="D488" i="4"/>
  <c r="F488" i="4" s="1"/>
  <c r="F487" i="4"/>
  <c r="F486" i="4"/>
  <c r="F485" i="4"/>
  <c r="E485" i="4"/>
  <c r="D485" i="4"/>
  <c r="F484" i="4"/>
  <c r="F483" i="4"/>
  <c r="F482" i="4"/>
  <c r="F481" i="4"/>
  <c r="E480" i="4"/>
  <c r="D480" i="4"/>
  <c r="F478" i="4"/>
  <c r="F477" i="4"/>
  <c r="E476" i="4"/>
  <c r="E466" i="4"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c r="E428" i="4"/>
  <c r="D428" i="4"/>
  <c r="F428" i="4" s="1"/>
  <c r="E427" i="4"/>
  <c r="E648" i="4" s="1"/>
  <c r="D427" i="4"/>
  <c r="F426" i="4"/>
  <c r="E426" i="4"/>
  <c r="E647" i="4" s="1"/>
  <c r="D426" i="4"/>
  <c r="F421" i="4"/>
  <c r="F420" i="4"/>
  <c r="F419" i="4"/>
  <c r="F416" i="4"/>
  <c r="F415" i="4"/>
  <c r="F414" i="4"/>
  <c r="F413" i="4"/>
  <c r="F412" i="4"/>
  <c r="E412" i="4"/>
  <c r="D412" i="4"/>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E373" i="4"/>
  <c r="F372" i="4"/>
  <c r="F371" i="4"/>
  <c r="F370" i="4"/>
  <c r="F369" i="4"/>
  <c r="F368" i="4"/>
  <c r="F367" i="4"/>
  <c r="F366" i="4"/>
  <c r="E366" i="4"/>
  <c r="D366" i="4"/>
  <c r="F365" i="4"/>
  <c r="F364" i="4"/>
  <c r="F363" i="4"/>
  <c r="E362" i="4"/>
  <c r="D362" i="4"/>
  <c r="E361" i="4"/>
  <c r="E360" i="4" s="1"/>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F310" i="4"/>
  <c r="E310" i="4"/>
  <c r="E309" i="4" s="1"/>
  <c r="E308" i="4" s="1"/>
  <c r="E417"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c r="F272" i="4"/>
  <c r="F271" i="4"/>
  <c r="F270" i="4"/>
  <c r="F269" i="4"/>
  <c r="E269" i="4"/>
  <c r="D269" i="4"/>
  <c r="F268" i="4"/>
  <c r="F267" i="4"/>
  <c r="F266" i="4"/>
  <c r="F265" i="4"/>
  <c r="F264" i="4"/>
  <c r="F263" i="4"/>
  <c r="E263" i="4"/>
  <c r="D263" i="4"/>
  <c r="D262" i="4" s="1"/>
  <c r="E262" i="4"/>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E230" i="4"/>
  <c r="F229" i="4"/>
  <c r="F228" i="4"/>
  <c r="F227" i="4"/>
  <c r="F226" i="4"/>
  <c r="E225" i="4"/>
  <c r="D225" i="4"/>
  <c r="F225" i="4" s="1"/>
  <c r="F224" i="4"/>
  <c r="F223" i="4"/>
  <c r="E222" i="4"/>
  <c r="E221" i="4" s="1"/>
  <c r="D222" i="4"/>
  <c r="F220" i="4"/>
  <c r="F219" i="4"/>
  <c r="F218" i="4"/>
  <c r="F217" i="4"/>
  <c r="E216" i="4"/>
  <c r="D216" i="4"/>
  <c r="F215" i="4"/>
  <c r="F214" i="4"/>
  <c r="F213" i="4"/>
  <c r="F212" i="4"/>
  <c r="F211" i="4"/>
  <c r="F210" i="4"/>
  <c r="F209" i="4"/>
  <c r="E208" i="4"/>
  <c r="D208" i="4"/>
  <c r="F208" i="4" s="1"/>
  <c r="F207" i="4"/>
  <c r="F206" i="4"/>
  <c r="F205" i="4"/>
  <c r="F204" i="4"/>
  <c r="F203"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E140" i="4"/>
  <c r="D140" i="4"/>
  <c r="F139" i="4"/>
  <c r="F138" i="4"/>
  <c r="F137" i="4"/>
  <c r="F136" i="4"/>
  <c r="E135" i="4"/>
  <c r="D135" i="4"/>
  <c r="E134" i="4"/>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F112" i="4" s="1"/>
  <c r="D112" i="4"/>
  <c r="F111" i="4"/>
  <c r="F110" i="4"/>
  <c r="F109" i="4"/>
  <c r="F108" i="4"/>
  <c r="E107" i="4"/>
  <c r="D107" i="4"/>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F58" i="4" s="1"/>
  <c r="D58" i="4"/>
  <c r="F57" i="4"/>
  <c r="F56" i="4"/>
  <c r="F55" i="4"/>
  <c r="F54" i="4"/>
  <c r="E53" i="4"/>
  <c r="D53" i="4"/>
  <c r="F52" i="4"/>
  <c r="F51" i="4"/>
  <c r="F50" i="4"/>
  <c r="E50" i="4"/>
  <c r="E49" i="4" s="1"/>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G174" i="9" s="1"/>
  <c r="E174" i="9" s="1"/>
  <c r="B174" i="9" s="1"/>
  <c r="D8" i="4"/>
  <c r="E7" i="4"/>
  <c r="I41" i="3"/>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G1682" i="1"/>
  <c r="C1682" i="1"/>
  <c r="H1682" i="1" s="1"/>
  <c r="C1681" i="1"/>
  <c r="H1680" i="1"/>
  <c r="G1680" i="1"/>
  <c r="H1679" i="1"/>
  <c r="G1679" i="1"/>
  <c r="C1679" i="1"/>
  <c r="C1678" i="1"/>
  <c r="H1677" i="1"/>
  <c r="C1677" i="1"/>
  <c r="G1677" i="1" s="1"/>
  <c r="H1676" i="1"/>
  <c r="G1676" i="1"/>
  <c r="C1676" i="1"/>
  <c r="C1675" i="1"/>
  <c r="G1674" i="1"/>
  <c r="C1674" i="1"/>
  <c r="H1674" i="1" s="1"/>
  <c r="C1673" i="1"/>
  <c r="H1672" i="1"/>
  <c r="G1672" i="1"/>
  <c r="C1672" i="1"/>
  <c r="H1671" i="1"/>
  <c r="G1671" i="1"/>
  <c r="C1671" i="1"/>
  <c r="C1670" i="1"/>
  <c r="H1669" i="1"/>
  <c r="C1669" i="1"/>
  <c r="G1669" i="1" s="1"/>
  <c r="G1668" i="1"/>
  <c r="H1667" i="1"/>
  <c r="G1667" i="1"/>
  <c r="C1667" i="1"/>
  <c r="G1666" i="1"/>
  <c r="C1666" i="1"/>
  <c r="H1666" i="1" s="1"/>
  <c r="H1665" i="1"/>
  <c r="C1665" i="1"/>
  <c r="G1665" i="1" s="1"/>
  <c r="H1664" i="1"/>
  <c r="G1664" i="1"/>
  <c r="C1664" i="1"/>
  <c r="G1663" i="1"/>
  <c r="C1663" i="1"/>
  <c r="H1663" i="1" s="1"/>
  <c r="G1662" i="1"/>
  <c r="C1662" i="1"/>
  <c r="H1662" i="1" s="1"/>
  <c r="H1661" i="1"/>
  <c r="C1661" i="1"/>
  <c r="G1661" i="1" s="1"/>
  <c r="H1660" i="1"/>
  <c r="G1660" i="1"/>
  <c r="C1660" i="1"/>
  <c r="H1659" i="1"/>
  <c r="G1659" i="1"/>
  <c r="C1659" i="1"/>
  <c r="G1658" i="1"/>
  <c r="C1658" i="1"/>
  <c r="H1658" i="1" s="1"/>
  <c r="H1657" i="1"/>
  <c r="C1657" i="1"/>
  <c r="G1657" i="1" s="1"/>
  <c r="H1656" i="1"/>
  <c r="G1656" i="1"/>
  <c r="C1656" i="1"/>
  <c r="C1655" i="1"/>
  <c r="G1654" i="1"/>
  <c r="C1654" i="1"/>
  <c r="H1654" i="1" s="1"/>
  <c r="C1653" i="1"/>
  <c r="H1652" i="1"/>
  <c r="G1652" i="1"/>
  <c r="C1652" i="1"/>
  <c r="H1651" i="1"/>
  <c r="G1651" i="1"/>
  <c r="C1651" i="1"/>
  <c r="C1650" i="1"/>
  <c r="C1649" i="1"/>
  <c r="G1649" i="1" s="1"/>
  <c r="H1648" i="1"/>
  <c r="G1648" i="1"/>
  <c r="C1647" i="1"/>
  <c r="G1646" i="1"/>
  <c r="C1646" i="1"/>
  <c r="H1646" i="1" s="1"/>
  <c r="C1645" i="1"/>
  <c r="H1644" i="1"/>
  <c r="G1644" i="1"/>
  <c r="C1644" i="1"/>
  <c r="H1643" i="1"/>
  <c r="G1643" i="1"/>
  <c r="C1643" i="1"/>
  <c r="C1642" i="1"/>
  <c r="H1641" i="1"/>
  <c r="C1641" i="1"/>
  <c r="G1641" i="1" s="1"/>
  <c r="H1640" i="1"/>
  <c r="G1640" i="1"/>
  <c r="C1640" i="1"/>
  <c r="C1639" i="1"/>
  <c r="G1638" i="1"/>
  <c r="C1638" i="1"/>
  <c r="H1638" i="1" s="1"/>
  <c r="C1637" i="1"/>
  <c r="H1636" i="1"/>
  <c r="G1636" i="1"/>
  <c r="C1636" i="1"/>
  <c r="H1635" i="1"/>
  <c r="G1635" i="1"/>
  <c r="C1635" i="1"/>
  <c r="C1634" i="1"/>
  <c r="H1633" i="1"/>
  <c r="C1633" i="1"/>
  <c r="G1633" i="1" s="1"/>
  <c r="H1632" i="1"/>
  <c r="G1632" i="1"/>
  <c r="C1632" i="1"/>
  <c r="C1631" i="1"/>
  <c r="G1630" i="1"/>
  <c r="C1630" i="1"/>
  <c r="H1630" i="1" s="1"/>
  <c r="C1629" i="1"/>
  <c r="G1626" i="1"/>
  <c r="C1626" i="1"/>
  <c r="H1626" i="1" s="1"/>
  <c r="H1625" i="1"/>
  <c r="C1625" i="1"/>
  <c r="G1625" i="1" s="1"/>
  <c r="H1624" i="1"/>
  <c r="G1624" i="1"/>
  <c r="C1624" i="1"/>
  <c r="H1623" i="1"/>
  <c r="G1623" i="1"/>
  <c r="C1623" i="1"/>
  <c r="C1619" i="1"/>
  <c r="G1618" i="1"/>
  <c r="C1618" i="1"/>
  <c r="H1618" i="1" s="1"/>
  <c r="C1617" i="1"/>
  <c r="H1616" i="1"/>
  <c r="G1616" i="1"/>
  <c r="C1616" i="1"/>
  <c r="H1615" i="1"/>
  <c r="G1615" i="1"/>
  <c r="C1615" i="1"/>
  <c r="C1614" i="1"/>
  <c r="H1613" i="1"/>
  <c r="C1613" i="1"/>
  <c r="G1613" i="1" s="1"/>
  <c r="H1612" i="1"/>
  <c r="G1612" i="1"/>
  <c r="C1612" i="1"/>
  <c r="C1611" i="1"/>
  <c r="G1610" i="1"/>
  <c r="C1610" i="1"/>
  <c r="H1610" i="1" s="1"/>
  <c r="C1609" i="1"/>
  <c r="H1608" i="1"/>
  <c r="G1608" i="1"/>
  <c r="C1608" i="1"/>
  <c r="H1607" i="1"/>
  <c r="G1607" i="1"/>
  <c r="C1607" i="1"/>
  <c r="C1606" i="1"/>
  <c r="H1605" i="1"/>
  <c r="C1605" i="1"/>
  <c r="G1605" i="1" s="1"/>
  <c r="H1604" i="1"/>
  <c r="G1604" i="1"/>
  <c r="C1604" i="1"/>
  <c r="C1603" i="1"/>
  <c r="G1602" i="1"/>
  <c r="C1602" i="1"/>
  <c r="H1602" i="1" s="1"/>
  <c r="H1600" i="1"/>
  <c r="G1600" i="1"/>
  <c r="C1600" i="1"/>
  <c r="H1599" i="1"/>
  <c r="G1599" i="1"/>
  <c r="C1599" i="1"/>
  <c r="C1598" i="1"/>
  <c r="H1597" i="1"/>
  <c r="C1597" i="1"/>
  <c r="G1597" i="1" s="1"/>
  <c r="H1596" i="1"/>
  <c r="G1596" i="1"/>
  <c r="C1596" i="1"/>
  <c r="C1595" i="1"/>
  <c r="C1593" i="1"/>
  <c r="H1592" i="1"/>
  <c r="G1592" i="1"/>
  <c r="C1592" i="1"/>
  <c r="H1591" i="1"/>
  <c r="G1591" i="1"/>
  <c r="C1591" i="1"/>
  <c r="C1590" i="1"/>
  <c r="H1589" i="1"/>
  <c r="C1589" i="1"/>
  <c r="G1589" i="1" s="1"/>
  <c r="H1588" i="1"/>
  <c r="G1588" i="1"/>
  <c r="C1588" i="1"/>
  <c r="C1587" i="1"/>
  <c r="G1586" i="1"/>
  <c r="C1586" i="1"/>
  <c r="H1586" i="1" s="1"/>
  <c r="C1585" i="1"/>
  <c r="H1584" i="1"/>
  <c r="G1584" i="1"/>
  <c r="C1583" i="1"/>
  <c r="H1583" i="1" s="1"/>
  <c r="H1581" i="1"/>
  <c r="C1581" i="1"/>
  <c r="G1580" i="1"/>
  <c r="D1580" i="1"/>
  <c r="C1580" i="1"/>
  <c r="H1579" i="1"/>
  <c r="G1579" i="1"/>
  <c r="D1579" i="1"/>
  <c r="C1579" i="1"/>
  <c r="J1579" i="1" s="1"/>
  <c r="D1578" i="1"/>
  <c r="C1578" i="1"/>
  <c r="D1577" i="1"/>
  <c r="C1577" i="1"/>
  <c r="D1576" i="1"/>
  <c r="C1576" i="1"/>
  <c r="G1575" i="1"/>
  <c r="D1575" i="1"/>
  <c r="C1575" i="1"/>
  <c r="H1574" i="1"/>
  <c r="G1574" i="1"/>
  <c r="D1574" i="1"/>
  <c r="C1574" i="1"/>
  <c r="J1574" i="1" s="1"/>
  <c r="D1573" i="1"/>
  <c r="C1573" i="1"/>
  <c r="D1572" i="1"/>
  <c r="C1572" i="1"/>
  <c r="C1571" i="1"/>
  <c r="D1569" i="1"/>
  <c r="C1569" i="1"/>
  <c r="D1568" i="1"/>
  <c r="C1568" i="1"/>
  <c r="G1567" i="1"/>
  <c r="D1567" i="1"/>
  <c r="C1567" i="1"/>
  <c r="H1566" i="1"/>
  <c r="G1566" i="1"/>
  <c r="D1566" i="1"/>
  <c r="C1566" i="1"/>
  <c r="J1566" i="1" s="1"/>
  <c r="J1565" i="1"/>
  <c r="D1565" i="1"/>
  <c r="C1565" i="1"/>
  <c r="D1564" i="1"/>
  <c r="C1564" i="1"/>
  <c r="D1563" i="1"/>
  <c r="G1563" i="1" s="1"/>
  <c r="C1563" i="1"/>
  <c r="C1562" i="1"/>
  <c r="G1561" i="1"/>
  <c r="D1561" i="1"/>
  <c r="C1561" i="1"/>
  <c r="J1561" i="1" s="1"/>
  <c r="G1560" i="1"/>
  <c r="I1560" i="1" s="1"/>
  <c r="D1560" i="1"/>
  <c r="C1560" i="1"/>
  <c r="H1560" i="1" s="1"/>
  <c r="H1559" i="1"/>
  <c r="D1559" i="1"/>
  <c r="C1559" i="1"/>
  <c r="D1558" i="1"/>
  <c r="C1558" i="1"/>
  <c r="H1557" i="1"/>
  <c r="G1557" i="1"/>
  <c r="I1557" i="1" s="1"/>
  <c r="D1557" i="1"/>
  <c r="C1557" i="1"/>
  <c r="J1557" i="1" s="1"/>
  <c r="I1556" i="1"/>
  <c r="G1556" i="1"/>
  <c r="D1556" i="1"/>
  <c r="C1556" i="1"/>
  <c r="H1556" i="1" s="1"/>
  <c r="G1555" i="1"/>
  <c r="D1555" i="1"/>
  <c r="C1555" i="1"/>
  <c r="D1554" i="1"/>
  <c r="C1554" i="1"/>
  <c r="H1553" i="1"/>
  <c r="G1553" i="1"/>
  <c r="I1553" i="1" s="1"/>
  <c r="D1553" i="1"/>
  <c r="C1553" i="1"/>
  <c r="J1553" i="1" s="1"/>
  <c r="G1552" i="1"/>
  <c r="I1552" i="1" s="1"/>
  <c r="D1552" i="1"/>
  <c r="C1552" i="1"/>
  <c r="H1552" i="1" s="1"/>
  <c r="H1551" i="1"/>
  <c r="D1551" i="1"/>
  <c r="C1551" i="1"/>
  <c r="D1550" i="1"/>
  <c r="C1550" i="1"/>
  <c r="H1549" i="1"/>
  <c r="G1549" i="1"/>
  <c r="I1549" i="1" s="1"/>
  <c r="D1549" i="1"/>
  <c r="C1549" i="1"/>
  <c r="J1549" i="1" s="1"/>
  <c r="I1548" i="1"/>
  <c r="G1548" i="1"/>
  <c r="D1548" i="1"/>
  <c r="C1548" i="1"/>
  <c r="H1548" i="1" s="1"/>
  <c r="D1547" i="1"/>
  <c r="C1547" i="1"/>
  <c r="D1546" i="1"/>
  <c r="C1546" i="1"/>
  <c r="J1545" i="1"/>
  <c r="D1545" i="1"/>
  <c r="C1545" i="1"/>
  <c r="H1544" i="1"/>
  <c r="D1544" i="1"/>
  <c r="C1544" i="1"/>
  <c r="J1543" i="1"/>
  <c r="H1543" i="1"/>
  <c r="G1543" i="1"/>
  <c r="D1543" i="1"/>
  <c r="C1543" i="1"/>
  <c r="J1542" i="1"/>
  <c r="D1542" i="1"/>
  <c r="C1542" i="1"/>
  <c r="J1541" i="1"/>
  <c r="D1541" i="1"/>
  <c r="C1541" i="1"/>
  <c r="D1540" i="1"/>
  <c r="H1540" i="1" s="1"/>
  <c r="C1540" i="1"/>
  <c r="C1539" i="1"/>
  <c r="C1538" i="1"/>
  <c r="D1535" i="1"/>
  <c r="C1535" i="1"/>
  <c r="D1534" i="1"/>
  <c r="C1534" i="1"/>
  <c r="H1533" i="1"/>
  <c r="D1533" i="1"/>
  <c r="C1533" i="1"/>
  <c r="G1533" i="1" s="1"/>
  <c r="D1532" i="1"/>
  <c r="H1532" i="1" s="1"/>
  <c r="C1532" i="1"/>
  <c r="D1531" i="1"/>
  <c r="C1531" i="1"/>
  <c r="D1530" i="1"/>
  <c r="C1530" i="1"/>
  <c r="H1529" i="1"/>
  <c r="D1529" i="1"/>
  <c r="C1529" i="1"/>
  <c r="G1529" i="1" s="1"/>
  <c r="H1528" i="1"/>
  <c r="D1528" i="1"/>
  <c r="C1528" i="1"/>
  <c r="D1527" i="1"/>
  <c r="C1527" i="1"/>
  <c r="D1526" i="1"/>
  <c r="C1526" i="1"/>
  <c r="C1525" i="1"/>
  <c r="D1523" i="1"/>
  <c r="H1523" i="1" s="1"/>
  <c r="C1523" i="1"/>
  <c r="D1522" i="1"/>
  <c r="C1522" i="1"/>
  <c r="H1521" i="1"/>
  <c r="D1521" i="1"/>
  <c r="C1521" i="1"/>
  <c r="D1520" i="1"/>
  <c r="H1520" i="1" s="1"/>
  <c r="C1520" i="1"/>
  <c r="D1519" i="1"/>
  <c r="C1519" i="1"/>
  <c r="D1518" i="1"/>
  <c r="C1518" i="1"/>
  <c r="H1517" i="1"/>
  <c r="C1517" i="1"/>
  <c r="D1516" i="1"/>
  <c r="H1516" i="1" s="1"/>
  <c r="C1516" i="1"/>
  <c r="D1515" i="1"/>
  <c r="C1515" i="1"/>
  <c r="D1514" i="1"/>
  <c r="C1514" i="1"/>
  <c r="H1513" i="1"/>
  <c r="D1513" i="1"/>
  <c r="C1513" i="1"/>
  <c r="H1512" i="1"/>
  <c r="D1512" i="1"/>
  <c r="C1512" i="1"/>
  <c r="G1511" i="1"/>
  <c r="D1511" i="1"/>
  <c r="C1511" i="1"/>
  <c r="D1510" i="1"/>
  <c r="G1510" i="1" s="1"/>
  <c r="C1510" i="1"/>
  <c r="C1509" i="1"/>
  <c r="G1508" i="1"/>
  <c r="D1508" i="1"/>
  <c r="C1508" i="1"/>
  <c r="H1508" i="1" s="1"/>
  <c r="G1507" i="1"/>
  <c r="D1507" i="1"/>
  <c r="C1507" i="1"/>
  <c r="D1506" i="1"/>
  <c r="G1506" i="1" s="1"/>
  <c r="C1506" i="1"/>
  <c r="D1505" i="1"/>
  <c r="G1505" i="1" s="1"/>
  <c r="C1505" i="1"/>
  <c r="H1505" i="1" s="1"/>
  <c r="G1504" i="1"/>
  <c r="D1504" i="1"/>
  <c r="C1504" i="1"/>
  <c r="H1504" i="1" s="1"/>
  <c r="G1503" i="1"/>
  <c r="D1503" i="1"/>
  <c r="C1503" i="1"/>
  <c r="D1502" i="1"/>
  <c r="G1502" i="1" s="1"/>
  <c r="C1502" i="1"/>
  <c r="D1501" i="1"/>
  <c r="G1501" i="1" s="1"/>
  <c r="C1501" i="1"/>
  <c r="G1500" i="1"/>
  <c r="D1500" i="1"/>
  <c r="C1500" i="1"/>
  <c r="H1500" i="1" s="1"/>
  <c r="G1499" i="1"/>
  <c r="D1499" i="1"/>
  <c r="C1499" i="1"/>
  <c r="G1498" i="1"/>
  <c r="D1498" i="1"/>
  <c r="C1498" i="1"/>
  <c r="D1497" i="1"/>
  <c r="G1497" i="1" s="1"/>
  <c r="C1497" i="1"/>
  <c r="H1497" i="1" s="1"/>
  <c r="G1496" i="1"/>
  <c r="D1496" i="1"/>
  <c r="C1496" i="1"/>
  <c r="H1496" i="1" s="1"/>
  <c r="G1495" i="1"/>
  <c r="D1495" i="1"/>
  <c r="C1495" i="1"/>
  <c r="D1494" i="1"/>
  <c r="G1494" i="1" s="1"/>
  <c r="C1494" i="1"/>
  <c r="D1493" i="1"/>
  <c r="G1493" i="1" s="1"/>
  <c r="C1493" i="1"/>
  <c r="H1493" i="1" s="1"/>
  <c r="G1492" i="1"/>
  <c r="D1492" i="1"/>
  <c r="C1492" i="1"/>
  <c r="H1492" i="1" s="1"/>
  <c r="G1491" i="1"/>
  <c r="D1491" i="1"/>
  <c r="C1491" i="1"/>
  <c r="D1490" i="1"/>
  <c r="G1490" i="1" s="1"/>
  <c r="C1490" i="1"/>
  <c r="D1489" i="1"/>
  <c r="G1489" i="1" s="1"/>
  <c r="C1489" i="1"/>
  <c r="H1489" i="1" s="1"/>
  <c r="G1488" i="1"/>
  <c r="D1488" i="1"/>
  <c r="C1488" i="1"/>
  <c r="H1488" i="1" s="1"/>
  <c r="G1487" i="1"/>
  <c r="D1487" i="1"/>
  <c r="C1487" i="1"/>
  <c r="D1486" i="1"/>
  <c r="G1486" i="1" s="1"/>
  <c r="C1486" i="1"/>
  <c r="D1485" i="1"/>
  <c r="G1485" i="1" s="1"/>
  <c r="C1485" i="1"/>
  <c r="D1484" i="1"/>
  <c r="D1483" i="1"/>
  <c r="G1483" i="1" s="1"/>
  <c r="C1483" i="1"/>
  <c r="D1482" i="1"/>
  <c r="G1482" i="1" s="1"/>
  <c r="C1482" i="1"/>
  <c r="H1482" i="1" s="1"/>
  <c r="G1481" i="1"/>
  <c r="D1481" i="1"/>
  <c r="C1481" i="1"/>
  <c r="H1481" i="1" s="1"/>
  <c r="G1480" i="1"/>
  <c r="D1480" i="1"/>
  <c r="C1480" i="1"/>
  <c r="D1479" i="1"/>
  <c r="G1479" i="1" s="1"/>
  <c r="C1479" i="1"/>
  <c r="D1478" i="1"/>
  <c r="G1478" i="1" s="1"/>
  <c r="C1478" i="1"/>
  <c r="H1478" i="1" s="1"/>
  <c r="D1477" i="1"/>
  <c r="G1476" i="1"/>
  <c r="D1476" i="1"/>
  <c r="C1476" i="1"/>
  <c r="D1475" i="1"/>
  <c r="G1475" i="1" s="1"/>
  <c r="C1475" i="1"/>
  <c r="H1475" i="1" s="1"/>
  <c r="G1474" i="1"/>
  <c r="D1474" i="1"/>
  <c r="C1474" i="1"/>
  <c r="H1474" i="1" s="1"/>
  <c r="G1473" i="1"/>
  <c r="D1473" i="1"/>
  <c r="C1473" i="1"/>
  <c r="D1472" i="1"/>
  <c r="G1472" i="1" s="1"/>
  <c r="C1472" i="1"/>
  <c r="D1471" i="1"/>
  <c r="G1471" i="1" s="1"/>
  <c r="C1471" i="1"/>
  <c r="H1471" i="1" s="1"/>
  <c r="D1470" i="1"/>
  <c r="D1469" i="1"/>
  <c r="G1469" i="1" s="1"/>
  <c r="C1469" i="1"/>
  <c r="D1468" i="1"/>
  <c r="G1468" i="1" s="1"/>
  <c r="C1468" i="1"/>
  <c r="G1467" i="1"/>
  <c r="D1467" i="1"/>
  <c r="C1467" i="1"/>
  <c r="H1467" i="1" s="1"/>
  <c r="G1466" i="1"/>
  <c r="D1466" i="1"/>
  <c r="C1466" i="1"/>
  <c r="G1465" i="1"/>
  <c r="D1465" i="1"/>
  <c r="C1465" i="1"/>
  <c r="D1464" i="1"/>
  <c r="G1464" i="1" s="1"/>
  <c r="C1464" i="1"/>
  <c r="H1464" i="1" s="1"/>
  <c r="G1463" i="1"/>
  <c r="D1463" i="1"/>
  <c r="C1463" i="1"/>
  <c r="H1463" i="1" s="1"/>
  <c r="G1462" i="1"/>
  <c r="D1462" i="1"/>
  <c r="C1462" i="1"/>
  <c r="D1461" i="1"/>
  <c r="G1461" i="1" s="1"/>
  <c r="C1461" i="1"/>
  <c r="D1460" i="1"/>
  <c r="G1460" i="1" s="1"/>
  <c r="C1460" i="1"/>
  <c r="H1460" i="1" s="1"/>
  <c r="G1459" i="1"/>
  <c r="D1459" i="1"/>
  <c r="C1459" i="1"/>
  <c r="H1459" i="1" s="1"/>
  <c r="G1458" i="1"/>
  <c r="D1458" i="1"/>
  <c r="C1458" i="1"/>
  <c r="D1457" i="1"/>
  <c r="G1457" i="1" s="1"/>
  <c r="C1457" i="1"/>
  <c r="D1456" i="1"/>
  <c r="G1456" i="1" s="1"/>
  <c r="C1456" i="1"/>
  <c r="H1456" i="1" s="1"/>
  <c r="G1455" i="1"/>
  <c r="D1455" i="1"/>
  <c r="C1455" i="1"/>
  <c r="H1455" i="1" s="1"/>
  <c r="G1454" i="1"/>
  <c r="D1454" i="1"/>
  <c r="C1454" i="1"/>
  <c r="D1453" i="1"/>
  <c r="G1453" i="1" s="1"/>
  <c r="C1453" i="1"/>
  <c r="D1452" i="1"/>
  <c r="G1452" i="1" s="1"/>
  <c r="C1452" i="1"/>
  <c r="D1451" i="1"/>
  <c r="G1451" i="1" s="1"/>
  <c r="C1451" i="1"/>
  <c r="H1451" i="1" s="1"/>
  <c r="G1450" i="1"/>
  <c r="D1450" i="1"/>
  <c r="C1450" i="1"/>
  <c r="H1450" i="1" s="1"/>
  <c r="D1449" i="1"/>
  <c r="G1449" i="1" s="1"/>
  <c r="C1449" i="1"/>
  <c r="D1448" i="1"/>
  <c r="G1448" i="1" s="1"/>
  <c r="C1448" i="1"/>
  <c r="H1448" i="1" s="1"/>
  <c r="D1447" i="1"/>
  <c r="G1447" i="1" s="1"/>
  <c r="C1447" i="1"/>
  <c r="H1447" i="1" s="1"/>
  <c r="G1446" i="1"/>
  <c r="D1446" i="1"/>
  <c r="C1446" i="1"/>
  <c r="H1446" i="1" s="1"/>
  <c r="D1445" i="1"/>
  <c r="D1444" i="1"/>
  <c r="G1444" i="1" s="1"/>
  <c r="C1444" i="1"/>
  <c r="H1444" i="1" s="1"/>
  <c r="G1443" i="1"/>
  <c r="D1443" i="1"/>
  <c r="C1443" i="1"/>
  <c r="H1443" i="1" s="1"/>
  <c r="G1442" i="1"/>
  <c r="D1442" i="1"/>
  <c r="C1442" i="1"/>
  <c r="D1441" i="1"/>
  <c r="G1441" i="1" s="1"/>
  <c r="C1441" i="1"/>
  <c r="H1441" i="1" s="1"/>
  <c r="D1440" i="1"/>
  <c r="G1440" i="1" s="1"/>
  <c r="C1440" i="1"/>
  <c r="H1440" i="1" s="1"/>
  <c r="G1439" i="1"/>
  <c r="D1439" i="1"/>
  <c r="C1439" i="1"/>
  <c r="H1439" i="1" s="1"/>
  <c r="D1438" i="1"/>
  <c r="G1438" i="1" s="1"/>
  <c r="C1438" i="1"/>
  <c r="D1437" i="1"/>
  <c r="G1437" i="1" s="1"/>
  <c r="C1437" i="1"/>
  <c r="H1437" i="1" s="1"/>
  <c r="D1436" i="1"/>
  <c r="G1436" i="1" s="1"/>
  <c r="C1436" i="1"/>
  <c r="H1436" i="1" s="1"/>
  <c r="G1435" i="1"/>
  <c r="D1435" i="1"/>
  <c r="C1435" i="1"/>
  <c r="H1435" i="1" s="1"/>
  <c r="G1434" i="1"/>
  <c r="D1434" i="1"/>
  <c r="C1434" i="1"/>
  <c r="D1433" i="1"/>
  <c r="G1433" i="1" s="1"/>
  <c r="C1433" i="1"/>
  <c r="H1433" i="1" s="1"/>
  <c r="D1432" i="1"/>
  <c r="G1432" i="1" s="1"/>
  <c r="C1432" i="1"/>
  <c r="H1432" i="1" s="1"/>
  <c r="G1431" i="1"/>
  <c r="D1431" i="1"/>
  <c r="C1431" i="1"/>
  <c r="H1431" i="1" s="1"/>
  <c r="D1430" i="1"/>
  <c r="D1429" i="1"/>
  <c r="G1429" i="1" s="1"/>
  <c r="C1429" i="1"/>
  <c r="H1429" i="1" s="1"/>
  <c r="G1428" i="1"/>
  <c r="D1428" i="1"/>
  <c r="C1428" i="1"/>
  <c r="H1428" i="1" s="1"/>
  <c r="D1427" i="1"/>
  <c r="G1427" i="1" s="1"/>
  <c r="C1427" i="1"/>
  <c r="D1426" i="1"/>
  <c r="G1426" i="1" s="1"/>
  <c r="C1426" i="1"/>
  <c r="D1425" i="1"/>
  <c r="G1425" i="1" s="1"/>
  <c r="C1425" i="1"/>
  <c r="H1425" i="1" s="1"/>
  <c r="G1424" i="1"/>
  <c r="D1424" i="1"/>
  <c r="C1424" i="1"/>
  <c r="H1424" i="1" s="1"/>
  <c r="D1423" i="1"/>
  <c r="G1423" i="1" s="1"/>
  <c r="C1423" i="1"/>
  <c r="D1422" i="1"/>
  <c r="G1422" i="1" s="1"/>
  <c r="C1422" i="1"/>
  <c r="H1422" i="1" s="1"/>
  <c r="D1421" i="1"/>
  <c r="G1421" i="1" s="1"/>
  <c r="C1421" i="1"/>
  <c r="H1421" i="1" s="1"/>
  <c r="G1420" i="1"/>
  <c r="D1420" i="1"/>
  <c r="C1420" i="1"/>
  <c r="H1420" i="1" s="1"/>
  <c r="D1419" i="1"/>
  <c r="G1419" i="1" s="1"/>
  <c r="C1419" i="1"/>
  <c r="D1418" i="1"/>
  <c r="G1418" i="1" s="1"/>
  <c r="C1418" i="1"/>
  <c r="D1417" i="1"/>
  <c r="G1417" i="1" s="1"/>
  <c r="C1417" i="1"/>
  <c r="H1417" i="1" s="1"/>
  <c r="G1416" i="1"/>
  <c r="D1416" i="1"/>
  <c r="C1416" i="1"/>
  <c r="H1416" i="1" s="1"/>
  <c r="D1415" i="1"/>
  <c r="G1415" i="1" s="1"/>
  <c r="C1415" i="1"/>
  <c r="D1414" i="1"/>
  <c r="G1414" i="1" s="1"/>
  <c r="C1414" i="1"/>
  <c r="H1414" i="1" s="1"/>
  <c r="D1413" i="1"/>
  <c r="G1413" i="1" s="1"/>
  <c r="C1413" i="1"/>
  <c r="H1413" i="1" s="1"/>
  <c r="G1412" i="1"/>
  <c r="D1412" i="1"/>
  <c r="C1412" i="1"/>
  <c r="H1412" i="1" s="1"/>
  <c r="D1411" i="1"/>
  <c r="G1411" i="1" s="1"/>
  <c r="C1411" i="1"/>
  <c r="D1410" i="1"/>
  <c r="G1410" i="1" s="1"/>
  <c r="C1410" i="1"/>
  <c r="D1409" i="1"/>
  <c r="G1409" i="1" s="1"/>
  <c r="C1409" i="1"/>
  <c r="H1409" i="1" s="1"/>
  <c r="G1408" i="1"/>
  <c r="D1408" i="1"/>
  <c r="C1408" i="1"/>
  <c r="H1408" i="1" s="1"/>
  <c r="D1407" i="1"/>
  <c r="G1407" i="1" s="1"/>
  <c r="C1407" i="1"/>
  <c r="D1406" i="1"/>
  <c r="G1406" i="1" s="1"/>
  <c r="C1406" i="1"/>
  <c r="H1406" i="1" s="1"/>
  <c r="D1405" i="1"/>
  <c r="G1405" i="1" s="1"/>
  <c r="C1405" i="1"/>
  <c r="H1405" i="1" s="1"/>
  <c r="G1404" i="1"/>
  <c r="D1404" i="1"/>
  <c r="C1404" i="1"/>
  <c r="H1404" i="1" s="1"/>
  <c r="D1403" i="1"/>
  <c r="G1403" i="1" s="1"/>
  <c r="C1403" i="1"/>
  <c r="D1402" i="1"/>
  <c r="G1402" i="1" s="1"/>
  <c r="C1402" i="1"/>
  <c r="D1401" i="1"/>
  <c r="D1400" i="1"/>
  <c r="D1399" i="1"/>
  <c r="G1399" i="1" s="1"/>
  <c r="C1399" i="1"/>
  <c r="H1399" i="1" s="1"/>
  <c r="G1398" i="1"/>
  <c r="D1398" i="1"/>
  <c r="C1398" i="1"/>
  <c r="H1398" i="1" s="1"/>
  <c r="D1397" i="1"/>
  <c r="G1397" i="1" s="1"/>
  <c r="C1397" i="1"/>
  <c r="D1396" i="1"/>
  <c r="G1396" i="1" s="1"/>
  <c r="C1396" i="1"/>
  <c r="H1396" i="1" s="1"/>
  <c r="D1395" i="1"/>
  <c r="G1395" i="1" s="1"/>
  <c r="C1395" i="1"/>
  <c r="H1395" i="1" s="1"/>
  <c r="G1394" i="1"/>
  <c r="D1394" i="1"/>
  <c r="C1394" i="1"/>
  <c r="H1394" i="1" s="1"/>
  <c r="G1393" i="1"/>
  <c r="D1393" i="1"/>
  <c r="C1393" i="1"/>
  <c r="D1392" i="1"/>
  <c r="G1392" i="1" s="1"/>
  <c r="C1392" i="1"/>
  <c r="H1392" i="1" s="1"/>
  <c r="D1391" i="1"/>
  <c r="G1391" i="1" s="1"/>
  <c r="C1391" i="1"/>
  <c r="H1391" i="1" s="1"/>
  <c r="G1390" i="1"/>
  <c r="D1390" i="1"/>
  <c r="C1390" i="1"/>
  <c r="H1390" i="1" s="1"/>
  <c r="D1389" i="1"/>
  <c r="G1389" i="1" s="1"/>
  <c r="C1389" i="1"/>
  <c r="D1388" i="1"/>
  <c r="G1388" i="1" s="1"/>
  <c r="C1388" i="1"/>
  <c r="H1388" i="1" s="1"/>
  <c r="D1387" i="1"/>
  <c r="G1387" i="1" s="1"/>
  <c r="C1387" i="1"/>
  <c r="H1387" i="1" s="1"/>
  <c r="G1386" i="1"/>
  <c r="D1386" i="1"/>
  <c r="C1386" i="1"/>
  <c r="H1386" i="1" s="1"/>
  <c r="G1385" i="1"/>
  <c r="D1385" i="1"/>
  <c r="C1385" i="1"/>
  <c r="D1384" i="1"/>
  <c r="G1384" i="1" s="1"/>
  <c r="C1384" i="1"/>
  <c r="H1384" i="1" s="1"/>
  <c r="D1383" i="1"/>
  <c r="G1383" i="1" s="1"/>
  <c r="C1383" i="1"/>
  <c r="H1383" i="1" s="1"/>
  <c r="G1382" i="1"/>
  <c r="D1382" i="1"/>
  <c r="C1382" i="1"/>
  <c r="H1382" i="1" s="1"/>
  <c r="D1381" i="1"/>
  <c r="G1381" i="1" s="1"/>
  <c r="C1381" i="1"/>
  <c r="D1380" i="1"/>
  <c r="G1380" i="1" s="1"/>
  <c r="C1380" i="1"/>
  <c r="H1380" i="1" s="1"/>
  <c r="D1379" i="1"/>
  <c r="G1379" i="1" s="1"/>
  <c r="C1379" i="1"/>
  <c r="H1379" i="1" s="1"/>
  <c r="G1378" i="1"/>
  <c r="D1378" i="1"/>
  <c r="C1378" i="1"/>
  <c r="H1378" i="1" s="1"/>
  <c r="G1377" i="1"/>
  <c r="D1377" i="1"/>
  <c r="C1377" i="1"/>
  <c r="D1376" i="1"/>
  <c r="G1376" i="1" s="1"/>
  <c r="C1376" i="1"/>
  <c r="H1376" i="1" s="1"/>
  <c r="D1375" i="1"/>
  <c r="G1375" i="1" s="1"/>
  <c r="C1375" i="1"/>
  <c r="H1375" i="1" s="1"/>
  <c r="G1374" i="1"/>
  <c r="D1374" i="1"/>
  <c r="C1374" i="1"/>
  <c r="H1374" i="1" s="1"/>
  <c r="D1373" i="1"/>
  <c r="G1373" i="1" s="1"/>
  <c r="C1373" i="1"/>
  <c r="D1372" i="1"/>
  <c r="G1372" i="1" s="1"/>
  <c r="C1372" i="1"/>
  <c r="H1372" i="1" s="1"/>
  <c r="D1371" i="1"/>
  <c r="G1371" i="1" s="1"/>
  <c r="C1371" i="1"/>
  <c r="H1371" i="1" s="1"/>
  <c r="G1370" i="1"/>
  <c r="D1370" i="1"/>
  <c r="C1370" i="1"/>
  <c r="H1370" i="1" s="1"/>
  <c r="G1369" i="1"/>
  <c r="D1369" i="1"/>
  <c r="C1369" i="1"/>
  <c r="D1368" i="1"/>
  <c r="G1368" i="1" s="1"/>
  <c r="C1368" i="1"/>
  <c r="H1368" i="1" s="1"/>
  <c r="D1367" i="1"/>
  <c r="G1367" i="1" s="1"/>
  <c r="C1367" i="1"/>
  <c r="H1367" i="1" s="1"/>
  <c r="G1366" i="1"/>
  <c r="D1366" i="1"/>
  <c r="C1366" i="1"/>
  <c r="H1366" i="1" s="1"/>
  <c r="D1365" i="1"/>
  <c r="G1365" i="1" s="1"/>
  <c r="C1365" i="1"/>
  <c r="D1364" i="1"/>
  <c r="G1364" i="1" s="1"/>
  <c r="C1364" i="1"/>
  <c r="H1364" i="1" s="1"/>
  <c r="D1363" i="1"/>
  <c r="G1363" i="1" s="1"/>
  <c r="C1363" i="1"/>
  <c r="H1363" i="1" s="1"/>
  <c r="G1362" i="1"/>
  <c r="D1362" i="1"/>
  <c r="C1362" i="1"/>
  <c r="H1362" i="1" s="1"/>
  <c r="G1361" i="1"/>
  <c r="D1361" i="1"/>
  <c r="C1361" i="1"/>
  <c r="D1360" i="1"/>
  <c r="G1360" i="1" s="1"/>
  <c r="C1360" i="1"/>
  <c r="H1360" i="1" s="1"/>
  <c r="D1359" i="1"/>
  <c r="G1359" i="1" s="1"/>
  <c r="C1359" i="1"/>
  <c r="H1359" i="1" s="1"/>
  <c r="G1358" i="1"/>
  <c r="D1358" i="1"/>
  <c r="C1358" i="1"/>
  <c r="H1358" i="1" s="1"/>
  <c r="D1357" i="1"/>
  <c r="G1357" i="1" s="1"/>
  <c r="C1357" i="1"/>
  <c r="D1356" i="1"/>
  <c r="G1356" i="1" s="1"/>
  <c r="C1356" i="1"/>
  <c r="H1356" i="1" s="1"/>
  <c r="D1355" i="1"/>
  <c r="G1355" i="1" s="1"/>
  <c r="C1355" i="1"/>
  <c r="H1355" i="1" s="1"/>
  <c r="G1354" i="1"/>
  <c r="D1354" i="1"/>
  <c r="C1354" i="1"/>
  <c r="H1354" i="1" s="1"/>
  <c r="G1353" i="1"/>
  <c r="D1353" i="1"/>
  <c r="C1353" i="1"/>
  <c r="D1352" i="1"/>
  <c r="G1352" i="1" s="1"/>
  <c r="C1352" i="1"/>
  <c r="H1352" i="1" s="1"/>
  <c r="D1351" i="1"/>
  <c r="G1351" i="1" s="1"/>
  <c r="C1351" i="1"/>
  <c r="H1351" i="1" s="1"/>
  <c r="G1350" i="1"/>
  <c r="D1350" i="1"/>
  <c r="C1350" i="1"/>
  <c r="H1350" i="1" s="1"/>
  <c r="D1349" i="1"/>
  <c r="G1349" i="1" s="1"/>
  <c r="C1349" i="1"/>
  <c r="D1348" i="1"/>
  <c r="G1348" i="1" s="1"/>
  <c r="C1348" i="1"/>
  <c r="H1348" i="1" s="1"/>
  <c r="D1347" i="1"/>
  <c r="G1347" i="1" s="1"/>
  <c r="C1347" i="1"/>
  <c r="H1347" i="1" s="1"/>
  <c r="G1346" i="1"/>
  <c r="D1346" i="1"/>
  <c r="C1346" i="1"/>
  <c r="H1346" i="1" s="1"/>
  <c r="G1345" i="1"/>
  <c r="D1345" i="1"/>
  <c r="C1345" i="1"/>
  <c r="D1344" i="1"/>
  <c r="G1344" i="1" s="1"/>
  <c r="C1344" i="1"/>
  <c r="H1344" i="1" s="1"/>
  <c r="D1343" i="1"/>
  <c r="G1343" i="1" s="1"/>
  <c r="C1343" i="1"/>
  <c r="H1343" i="1" s="1"/>
  <c r="G1342" i="1"/>
  <c r="D1342" i="1"/>
  <c r="C1342" i="1"/>
  <c r="H1342" i="1" s="1"/>
  <c r="D1341" i="1"/>
  <c r="G1341" i="1" s="1"/>
  <c r="C1341" i="1"/>
  <c r="D1340" i="1"/>
  <c r="G1340" i="1" s="1"/>
  <c r="C1340" i="1"/>
  <c r="H1340" i="1" s="1"/>
  <c r="D1339" i="1"/>
  <c r="G1339" i="1" s="1"/>
  <c r="C1339" i="1"/>
  <c r="H1339" i="1" s="1"/>
  <c r="G1338" i="1"/>
  <c r="D1338" i="1"/>
  <c r="C1338" i="1"/>
  <c r="H1338" i="1" s="1"/>
  <c r="G1337" i="1"/>
  <c r="D1337" i="1"/>
  <c r="C1337" i="1"/>
  <c r="D1336" i="1"/>
  <c r="G1336" i="1" s="1"/>
  <c r="C1336" i="1"/>
  <c r="H1336" i="1" s="1"/>
  <c r="D1335" i="1"/>
  <c r="G1335" i="1" s="1"/>
  <c r="C1335" i="1"/>
  <c r="H1335" i="1" s="1"/>
  <c r="G1334" i="1"/>
  <c r="D1334" i="1"/>
  <c r="C1334" i="1"/>
  <c r="H1334" i="1" s="1"/>
  <c r="D1333" i="1"/>
  <c r="G1333" i="1" s="1"/>
  <c r="C1333" i="1"/>
  <c r="D1332" i="1"/>
  <c r="G1332" i="1" s="1"/>
  <c r="C1332" i="1"/>
  <c r="H1332" i="1" s="1"/>
  <c r="D1331" i="1"/>
  <c r="G1331" i="1" s="1"/>
  <c r="C1331" i="1"/>
  <c r="H1331" i="1" s="1"/>
  <c r="G1330" i="1"/>
  <c r="D1330" i="1"/>
  <c r="C1330" i="1"/>
  <c r="H1330" i="1" s="1"/>
  <c r="G1329" i="1"/>
  <c r="D1329" i="1"/>
  <c r="C1329" i="1"/>
  <c r="D1328" i="1"/>
  <c r="G1328" i="1" s="1"/>
  <c r="C1328" i="1"/>
  <c r="H1328" i="1" s="1"/>
  <c r="D1327" i="1"/>
  <c r="G1327" i="1" s="1"/>
  <c r="C1327" i="1"/>
  <c r="H1327" i="1" s="1"/>
  <c r="G1326" i="1"/>
  <c r="D1326" i="1"/>
  <c r="C1326" i="1"/>
  <c r="H1326" i="1" s="1"/>
  <c r="D1325" i="1"/>
  <c r="G1325" i="1" s="1"/>
  <c r="C1325" i="1"/>
  <c r="D1324" i="1"/>
  <c r="G1324" i="1" s="1"/>
  <c r="C1324" i="1"/>
  <c r="H1324" i="1" s="1"/>
  <c r="D1323" i="1"/>
  <c r="G1323" i="1" s="1"/>
  <c r="C1323" i="1"/>
  <c r="G1322" i="1"/>
  <c r="D1322" i="1"/>
  <c r="C1322" i="1"/>
  <c r="H1322" i="1" s="1"/>
  <c r="D1321" i="1"/>
  <c r="G1321" i="1" s="1"/>
  <c r="C1321" i="1"/>
  <c r="G1320" i="1"/>
  <c r="D1320" i="1"/>
  <c r="C1320" i="1"/>
  <c r="H1320" i="1" s="1"/>
  <c r="D1319" i="1"/>
  <c r="G1319" i="1" s="1"/>
  <c r="C1319" i="1"/>
  <c r="H1319" i="1" s="1"/>
  <c r="G1318" i="1"/>
  <c r="D1318" i="1"/>
  <c r="C1318" i="1"/>
  <c r="H1318" i="1" s="1"/>
  <c r="G1317" i="1"/>
  <c r="D1317" i="1"/>
  <c r="C1317" i="1"/>
  <c r="D1316" i="1"/>
  <c r="G1316" i="1" s="1"/>
  <c r="C1316" i="1"/>
  <c r="D1315" i="1"/>
  <c r="G1315" i="1" s="1"/>
  <c r="C1315" i="1"/>
  <c r="H1315" i="1" s="1"/>
  <c r="G1314" i="1"/>
  <c r="D1314" i="1"/>
  <c r="C1314" i="1"/>
  <c r="H1314" i="1" s="1"/>
  <c r="D1313" i="1"/>
  <c r="G1313" i="1" s="1"/>
  <c r="C1313" i="1"/>
  <c r="D1312" i="1"/>
  <c r="G1312" i="1" s="1"/>
  <c r="C1312" i="1"/>
  <c r="H1312" i="1" s="1"/>
  <c r="D1311" i="1"/>
  <c r="G1311" i="1" s="1"/>
  <c r="C1311" i="1"/>
  <c r="H1311" i="1" s="1"/>
  <c r="G1310" i="1"/>
  <c r="D1310" i="1"/>
  <c r="C1310" i="1"/>
  <c r="H1310" i="1" s="1"/>
  <c r="D1309" i="1"/>
  <c r="G1309" i="1" s="1"/>
  <c r="C1309" i="1"/>
  <c r="D1308" i="1"/>
  <c r="G1308" i="1" s="1"/>
  <c r="C1308" i="1"/>
  <c r="H1308" i="1" s="1"/>
  <c r="D1307" i="1"/>
  <c r="G1307" i="1" s="1"/>
  <c r="C1307" i="1"/>
  <c r="G1306" i="1"/>
  <c r="D1306" i="1"/>
  <c r="C1306" i="1"/>
  <c r="H1306" i="1" s="1"/>
  <c r="D1305" i="1"/>
  <c r="G1305" i="1" s="1"/>
  <c r="C1305" i="1"/>
  <c r="G1304" i="1"/>
  <c r="D1304" i="1"/>
  <c r="C1304" i="1"/>
  <c r="H1304" i="1" s="1"/>
  <c r="D1303" i="1"/>
  <c r="G1303" i="1" s="1"/>
  <c r="C1303" i="1"/>
  <c r="H1303" i="1" s="1"/>
  <c r="G1302" i="1"/>
  <c r="D1302" i="1"/>
  <c r="C1302" i="1"/>
  <c r="H1302" i="1" s="1"/>
  <c r="G1301" i="1"/>
  <c r="D1301" i="1"/>
  <c r="C1301" i="1"/>
  <c r="D1300" i="1"/>
  <c r="G1300" i="1" s="1"/>
  <c r="C1300" i="1"/>
  <c r="D1299" i="1"/>
  <c r="D1298" i="1"/>
  <c r="G1298" i="1" s="1"/>
  <c r="C1298" i="1"/>
  <c r="D1297" i="1"/>
  <c r="G1297" i="1" s="1"/>
  <c r="C1297" i="1"/>
  <c r="H1297" i="1" s="1"/>
  <c r="D1296" i="1"/>
  <c r="G1296" i="1" s="1"/>
  <c r="C1296" i="1"/>
  <c r="H1296" i="1" s="1"/>
  <c r="G1295" i="1"/>
  <c r="D1295" i="1"/>
  <c r="C1295" i="1"/>
  <c r="H1295" i="1" s="1"/>
  <c r="D1294" i="1"/>
  <c r="G1294" i="1" s="1"/>
  <c r="C1294" i="1"/>
  <c r="D1293" i="1"/>
  <c r="G1293" i="1" s="1"/>
  <c r="C1293" i="1"/>
  <c r="H1293" i="1" s="1"/>
  <c r="D1292" i="1"/>
  <c r="G1292" i="1" s="1"/>
  <c r="C1292" i="1"/>
  <c r="H1292" i="1" s="1"/>
  <c r="G1291" i="1"/>
  <c r="D1291" i="1"/>
  <c r="C1291" i="1"/>
  <c r="H1291" i="1" s="1"/>
  <c r="D1290" i="1"/>
  <c r="G1290" i="1" s="1"/>
  <c r="C1290" i="1"/>
  <c r="D1289" i="1"/>
  <c r="G1289" i="1" s="1"/>
  <c r="C1289" i="1"/>
  <c r="H1289" i="1" s="1"/>
  <c r="D1288" i="1"/>
  <c r="G1288" i="1" s="1"/>
  <c r="C1288" i="1"/>
  <c r="H1288" i="1" s="1"/>
  <c r="G1287" i="1"/>
  <c r="D1287" i="1"/>
  <c r="C1287" i="1"/>
  <c r="H1287" i="1" s="1"/>
  <c r="D1286" i="1"/>
  <c r="G1286" i="1" s="1"/>
  <c r="C1286" i="1"/>
  <c r="D1285" i="1"/>
  <c r="G1285" i="1" s="1"/>
  <c r="C1285" i="1"/>
  <c r="H1285" i="1" s="1"/>
  <c r="D1284" i="1"/>
  <c r="G1284" i="1" s="1"/>
  <c r="C1284" i="1"/>
  <c r="H1284" i="1" s="1"/>
  <c r="G1283" i="1"/>
  <c r="D1283" i="1"/>
  <c r="C1283" i="1"/>
  <c r="H1283" i="1" s="1"/>
  <c r="D1282" i="1"/>
  <c r="G1282" i="1" s="1"/>
  <c r="C1282" i="1"/>
  <c r="D1281" i="1"/>
  <c r="G1281" i="1" s="1"/>
  <c r="C1281" i="1"/>
  <c r="H1281" i="1" s="1"/>
  <c r="D1280" i="1"/>
  <c r="G1280" i="1" s="1"/>
  <c r="C1280" i="1"/>
  <c r="H1280" i="1" s="1"/>
  <c r="G1279" i="1"/>
  <c r="D1279" i="1"/>
  <c r="C1279" i="1"/>
  <c r="H1279" i="1" s="1"/>
  <c r="D1278" i="1"/>
  <c r="G1278" i="1" s="1"/>
  <c r="C1278" i="1"/>
  <c r="D1277" i="1"/>
  <c r="G1277" i="1" s="1"/>
  <c r="C1277" i="1"/>
  <c r="H1277" i="1" s="1"/>
  <c r="D1276" i="1"/>
  <c r="G1276" i="1" s="1"/>
  <c r="C1276" i="1"/>
  <c r="H1276" i="1" s="1"/>
  <c r="G1275" i="1"/>
  <c r="D1275" i="1"/>
  <c r="C1275" i="1"/>
  <c r="H1275" i="1" s="1"/>
  <c r="D1274" i="1"/>
  <c r="G1274" i="1" s="1"/>
  <c r="C1274" i="1"/>
  <c r="D1273" i="1"/>
  <c r="G1273" i="1" s="1"/>
  <c r="C1273" i="1"/>
  <c r="H1273" i="1" s="1"/>
  <c r="D1272" i="1"/>
  <c r="G1272" i="1" s="1"/>
  <c r="C1272" i="1"/>
  <c r="H1272" i="1" s="1"/>
  <c r="G1271" i="1"/>
  <c r="D1271" i="1"/>
  <c r="C1271" i="1"/>
  <c r="H1271" i="1" s="1"/>
  <c r="D1270" i="1"/>
  <c r="G1270" i="1" s="1"/>
  <c r="C1270" i="1"/>
  <c r="D1269" i="1"/>
  <c r="G1269" i="1" s="1"/>
  <c r="C1269" i="1"/>
  <c r="H1269" i="1" s="1"/>
  <c r="D1268" i="1"/>
  <c r="G1268" i="1" s="1"/>
  <c r="C1268" i="1"/>
  <c r="H1268" i="1" s="1"/>
  <c r="G1267" i="1"/>
  <c r="D1267" i="1"/>
  <c r="C1267" i="1"/>
  <c r="H1267" i="1" s="1"/>
  <c r="D1266" i="1"/>
  <c r="G1266" i="1" s="1"/>
  <c r="C1266" i="1"/>
  <c r="D1265" i="1"/>
  <c r="G1265" i="1" s="1"/>
  <c r="C1265" i="1"/>
  <c r="H1265" i="1" s="1"/>
  <c r="D1264" i="1"/>
  <c r="G1264" i="1" s="1"/>
  <c r="C1264" i="1"/>
  <c r="H1264" i="1" s="1"/>
  <c r="D1263" i="1"/>
  <c r="D1262" i="1"/>
  <c r="G1262" i="1" s="1"/>
  <c r="C1262" i="1"/>
  <c r="H1262" i="1" s="1"/>
  <c r="D1261" i="1"/>
  <c r="G1261" i="1" s="1"/>
  <c r="C1261" i="1"/>
  <c r="H1261" i="1" s="1"/>
  <c r="G1260" i="1"/>
  <c r="D1260" i="1"/>
  <c r="C1260" i="1"/>
  <c r="H1260" i="1" s="1"/>
  <c r="D1259" i="1"/>
  <c r="G1259" i="1" s="1"/>
  <c r="C1259" i="1"/>
  <c r="D1258" i="1"/>
  <c r="G1257" i="1"/>
  <c r="D1257" i="1"/>
  <c r="C1257" i="1"/>
  <c r="H1257" i="1" s="1"/>
  <c r="D1256" i="1"/>
  <c r="G1256" i="1" s="1"/>
  <c r="C1256" i="1"/>
  <c r="D1255" i="1"/>
  <c r="G1255" i="1" s="1"/>
  <c r="C1255" i="1"/>
  <c r="H1255" i="1" s="1"/>
  <c r="D1254" i="1"/>
  <c r="D1253" i="1"/>
  <c r="G1253" i="1" s="1"/>
  <c r="C1253" i="1"/>
  <c r="D1252" i="1"/>
  <c r="G1252" i="1" s="1"/>
  <c r="C1252" i="1"/>
  <c r="H1252" i="1" s="1"/>
  <c r="D1251" i="1"/>
  <c r="G1251" i="1" s="1"/>
  <c r="C1251" i="1"/>
  <c r="H1251" i="1" s="1"/>
  <c r="G1250" i="1"/>
  <c r="D1250" i="1"/>
  <c r="C1250" i="1"/>
  <c r="H1250" i="1" s="1"/>
  <c r="D1249" i="1"/>
  <c r="G1249" i="1" s="1"/>
  <c r="C1249" i="1"/>
  <c r="D1248" i="1"/>
  <c r="G1248" i="1" s="1"/>
  <c r="C1248" i="1"/>
  <c r="H1248" i="1" s="1"/>
  <c r="D1247" i="1"/>
  <c r="G1247" i="1" s="1"/>
  <c r="C1247" i="1"/>
  <c r="H1247" i="1" s="1"/>
  <c r="G1246" i="1"/>
  <c r="D1246" i="1"/>
  <c r="C1246" i="1"/>
  <c r="H1246" i="1" s="1"/>
  <c r="D1245" i="1"/>
  <c r="G1245" i="1" s="1"/>
  <c r="C1245" i="1"/>
  <c r="D1244" i="1"/>
  <c r="G1244" i="1" s="1"/>
  <c r="C1244" i="1"/>
  <c r="H1244" i="1" s="1"/>
  <c r="D1243" i="1"/>
  <c r="G1243" i="1" s="1"/>
  <c r="C1243" i="1"/>
  <c r="H1243" i="1" s="1"/>
  <c r="G1242" i="1"/>
  <c r="D1242" i="1"/>
  <c r="C1242" i="1"/>
  <c r="H1242" i="1" s="1"/>
  <c r="D1241" i="1"/>
  <c r="G1241" i="1" s="1"/>
  <c r="C1241" i="1"/>
  <c r="D1240" i="1"/>
  <c r="G1240" i="1" s="1"/>
  <c r="C1240" i="1"/>
  <c r="H1240" i="1" s="1"/>
  <c r="D1239" i="1"/>
  <c r="G1239" i="1" s="1"/>
  <c r="C1239" i="1"/>
  <c r="H1239" i="1" s="1"/>
  <c r="G1238" i="1"/>
  <c r="D1238" i="1"/>
  <c r="C1238" i="1"/>
  <c r="H1238" i="1" s="1"/>
  <c r="D1237" i="1"/>
  <c r="G1237" i="1" s="1"/>
  <c r="C1237" i="1"/>
  <c r="D1236" i="1"/>
  <c r="G1236" i="1" s="1"/>
  <c r="C1236" i="1"/>
  <c r="H1236" i="1" s="1"/>
  <c r="D1235" i="1"/>
  <c r="G1235" i="1" s="1"/>
  <c r="C1235" i="1"/>
  <c r="H1235" i="1" s="1"/>
  <c r="G1234" i="1"/>
  <c r="D1234" i="1"/>
  <c r="C1234" i="1"/>
  <c r="H1234" i="1" s="1"/>
  <c r="D1233" i="1"/>
  <c r="G1233" i="1" s="1"/>
  <c r="C1233" i="1"/>
  <c r="D1232" i="1"/>
  <c r="G1232" i="1" s="1"/>
  <c r="C1232" i="1"/>
  <c r="H1232" i="1" s="1"/>
  <c r="D1231" i="1"/>
  <c r="G1231" i="1" s="1"/>
  <c r="C1231" i="1"/>
  <c r="H1231" i="1" s="1"/>
  <c r="G1230" i="1"/>
  <c r="D1230" i="1"/>
  <c r="C1230" i="1"/>
  <c r="H1230" i="1" s="1"/>
  <c r="D1229" i="1"/>
  <c r="G1229" i="1" s="1"/>
  <c r="C1229" i="1"/>
  <c r="D1228" i="1"/>
  <c r="G1228" i="1" s="1"/>
  <c r="C1228" i="1"/>
  <c r="H1228" i="1" s="1"/>
  <c r="D1227" i="1"/>
  <c r="G1227" i="1" s="1"/>
  <c r="C1227" i="1"/>
  <c r="H1227" i="1" s="1"/>
  <c r="G1226" i="1"/>
  <c r="D1226" i="1"/>
  <c r="C1226" i="1"/>
  <c r="H1226" i="1" s="1"/>
  <c r="D1225" i="1"/>
  <c r="G1225" i="1" s="1"/>
  <c r="C1225" i="1"/>
  <c r="D1224" i="1"/>
  <c r="G1224" i="1" s="1"/>
  <c r="C1224" i="1"/>
  <c r="H1224" i="1" s="1"/>
  <c r="D1223" i="1"/>
  <c r="G1223" i="1" s="1"/>
  <c r="C1223" i="1"/>
  <c r="H1223" i="1" s="1"/>
  <c r="D1222" i="1"/>
  <c r="D1221" i="1"/>
  <c r="G1221" i="1" s="1"/>
  <c r="C1221" i="1"/>
  <c r="H1221" i="1" s="1"/>
  <c r="D1220" i="1"/>
  <c r="G1220" i="1" s="1"/>
  <c r="C1220" i="1"/>
  <c r="H1220" i="1" s="1"/>
  <c r="G1219" i="1"/>
  <c r="D1219" i="1"/>
  <c r="C1219" i="1"/>
  <c r="H1219" i="1" s="1"/>
  <c r="D1218" i="1"/>
  <c r="G1218" i="1" s="1"/>
  <c r="C1218" i="1"/>
  <c r="D1217" i="1"/>
  <c r="G1217" i="1" s="1"/>
  <c r="C1217" i="1"/>
  <c r="H1217" i="1" s="1"/>
  <c r="D1216" i="1"/>
  <c r="G1216" i="1" s="1"/>
  <c r="C1216" i="1"/>
  <c r="H1216" i="1" s="1"/>
  <c r="G1215" i="1"/>
  <c r="D1215" i="1"/>
  <c r="C1215" i="1"/>
  <c r="H1215" i="1" s="1"/>
  <c r="D1214" i="1"/>
  <c r="G1214" i="1" s="1"/>
  <c r="C1214" i="1"/>
  <c r="D1213" i="1"/>
  <c r="G1213" i="1" s="1"/>
  <c r="C1213" i="1"/>
  <c r="H1213" i="1" s="1"/>
  <c r="D1212" i="1"/>
  <c r="G1212" i="1" s="1"/>
  <c r="C1212" i="1"/>
  <c r="H1212" i="1" s="1"/>
  <c r="G1211" i="1"/>
  <c r="D1211" i="1"/>
  <c r="C1211" i="1"/>
  <c r="H1211" i="1" s="1"/>
  <c r="D1210" i="1"/>
  <c r="G1210" i="1" s="1"/>
  <c r="C1210" i="1"/>
  <c r="D1209" i="1"/>
  <c r="G1209" i="1" s="1"/>
  <c r="C1209" i="1"/>
  <c r="H1209" i="1" s="1"/>
  <c r="D1208" i="1"/>
  <c r="G1208" i="1" s="1"/>
  <c r="C1208" i="1"/>
  <c r="H1208" i="1" s="1"/>
  <c r="G1207" i="1"/>
  <c r="D1207" i="1"/>
  <c r="C1207" i="1"/>
  <c r="H1207" i="1" s="1"/>
  <c r="D1206" i="1"/>
  <c r="D1205" i="1"/>
  <c r="G1205" i="1" s="1"/>
  <c r="C1205" i="1"/>
  <c r="H1205" i="1" s="1"/>
  <c r="G1204" i="1"/>
  <c r="D1204" i="1"/>
  <c r="C1204" i="1"/>
  <c r="H1204" i="1" s="1"/>
  <c r="D1203" i="1"/>
  <c r="G1203" i="1" s="1"/>
  <c r="C1203" i="1"/>
  <c r="D1202" i="1"/>
  <c r="G1202" i="1" s="1"/>
  <c r="C1202" i="1"/>
  <c r="H1202" i="1" s="1"/>
  <c r="D1201" i="1"/>
  <c r="G1201" i="1" s="1"/>
  <c r="C1201" i="1"/>
  <c r="H1201" i="1" s="1"/>
  <c r="D1200" i="1"/>
  <c r="D1199" i="1"/>
  <c r="G1199" i="1" s="1"/>
  <c r="C1199" i="1"/>
  <c r="H1199" i="1" s="1"/>
  <c r="D1198" i="1"/>
  <c r="G1198" i="1" s="1"/>
  <c r="C1198" i="1"/>
  <c r="H1198" i="1" s="1"/>
  <c r="G1197" i="1"/>
  <c r="D1197" i="1"/>
  <c r="C1197" i="1"/>
  <c r="H1197" i="1" s="1"/>
  <c r="D1196" i="1"/>
  <c r="G1196" i="1" s="1"/>
  <c r="C1196" i="1"/>
  <c r="D1195" i="1"/>
  <c r="G1195" i="1" s="1"/>
  <c r="C1195" i="1"/>
  <c r="H1195" i="1" s="1"/>
  <c r="D1194" i="1"/>
  <c r="G1194" i="1" s="1"/>
  <c r="C1194" i="1"/>
  <c r="H1194" i="1" s="1"/>
  <c r="G1193" i="1"/>
  <c r="D1193" i="1"/>
  <c r="C1193" i="1"/>
  <c r="H1193" i="1" s="1"/>
  <c r="D1192" i="1"/>
  <c r="G1192" i="1" s="1"/>
  <c r="C1192" i="1"/>
  <c r="D1191" i="1"/>
  <c r="G1191" i="1" s="1"/>
  <c r="C1191" i="1"/>
  <c r="H1191" i="1" s="1"/>
  <c r="D1190" i="1"/>
  <c r="G1190" i="1" s="1"/>
  <c r="C1190" i="1"/>
  <c r="H1190" i="1" s="1"/>
  <c r="G1189" i="1"/>
  <c r="D1189" i="1"/>
  <c r="C1189" i="1"/>
  <c r="H1189" i="1" s="1"/>
  <c r="D1188" i="1"/>
  <c r="G1188" i="1" s="1"/>
  <c r="C1188" i="1"/>
  <c r="D1187" i="1"/>
  <c r="G1187" i="1" s="1"/>
  <c r="C1187" i="1"/>
  <c r="H1187" i="1" s="1"/>
  <c r="D1186" i="1"/>
  <c r="G1186" i="1" s="1"/>
  <c r="C1186" i="1"/>
  <c r="H1186" i="1" s="1"/>
  <c r="G1185" i="1"/>
  <c r="D1185" i="1"/>
  <c r="C1185" i="1"/>
  <c r="H1185" i="1" s="1"/>
  <c r="D1184" i="1"/>
  <c r="D1183" i="1"/>
  <c r="G1183" i="1" s="1"/>
  <c r="C1183" i="1"/>
  <c r="H1183" i="1" s="1"/>
  <c r="G1182" i="1"/>
  <c r="D1182" i="1"/>
  <c r="C1182" i="1"/>
  <c r="H1182" i="1" s="1"/>
  <c r="D1181" i="1"/>
  <c r="D1178" i="1"/>
  <c r="G1178" i="1" s="1"/>
  <c r="C1178" i="1"/>
  <c r="H1178" i="1" s="1"/>
  <c r="G1177" i="1"/>
  <c r="D1177" i="1"/>
  <c r="C1177" i="1"/>
  <c r="H1177" i="1" s="1"/>
  <c r="D1176" i="1"/>
  <c r="D1175" i="1"/>
  <c r="G1175" i="1" s="1"/>
  <c r="C1175" i="1"/>
  <c r="H1175" i="1" s="1"/>
  <c r="G1174" i="1"/>
  <c r="D1174" i="1"/>
  <c r="C1174" i="1"/>
  <c r="H1174" i="1" s="1"/>
  <c r="D1173" i="1"/>
  <c r="G1173" i="1" s="1"/>
  <c r="C1173" i="1"/>
  <c r="D1172" i="1"/>
  <c r="G1172" i="1" s="1"/>
  <c r="C1172" i="1"/>
  <c r="H1172" i="1" s="1"/>
  <c r="D1171" i="1"/>
  <c r="G1171" i="1" s="1"/>
  <c r="C1171" i="1"/>
  <c r="H1171" i="1" s="1"/>
  <c r="G1170" i="1"/>
  <c r="D1170" i="1"/>
  <c r="C1170" i="1"/>
  <c r="H1170" i="1" s="1"/>
  <c r="D1169" i="1"/>
  <c r="G1169" i="1" s="1"/>
  <c r="C1169" i="1"/>
  <c r="D1168" i="1"/>
  <c r="G1168" i="1" s="1"/>
  <c r="C1168" i="1"/>
  <c r="H1168" i="1" s="1"/>
  <c r="D1167" i="1"/>
  <c r="G1167" i="1" s="1"/>
  <c r="C1167" i="1"/>
  <c r="H1167" i="1" s="1"/>
  <c r="G1166" i="1"/>
  <c r="D1166" i="1"/>
  <c r="C1166" i="1"/>
  <c r="H1166" i="1" s="1"/>
  <c r="D1165" i="1"/>
  <c r="G1165" i="1" s="1"/>
  <c r="C1165" i="1"/>
  <c r="D1164" i="1"/>
  <c r="G1164" i="1" s="1"/>
  <c r="C1164" i="1"/>
  <c r="H1164" i="1" s="1"/>
  <c r="D1163" i="1"/>
  <c r="G1163" i="1" s="1"/>
  <c r="C1163" i="1"/>
  <c r="H1163" i="1" s="1"/>
  <c r="G1162" i="1"/>
  <c r="D1162" i="1"/>
  <c r="C1162" i="1"/>
  <c r="H1162" i="1" s="1"/>
  <c r="D1161" i="1"/>
  <c r="G1161" i="1" s="1"/>
  <c r="C1161" i="1"/>
  <c r="D1160" i="1"/>
  <c r="G1160" i="1" s="1"/>
  <c r="C1160" i="1"/>
  <c r="H1160" i="1" s="1"/>
  <c r="D1159" i="1"/>
  <c r="G1159" i="1" s="1"/>
  <c r="C1159" i="1"/>
  <c r="H1159" i="1" s="1"/>
  <c r="G1158" i="1"/>
  <c r="D1158" i="1"/>
  <c r="C1158" i="1"/>
  <c r="H1158" i="1" s="1"/>
  <c r="D1157" i="1"/>
  <c r="G1157" i="1" s="1"/>
  <c r="C1157" i="1"/>
  <c r="D1156" i="1"/>
  <c r="G1156" i="1" s="1"/>
  <c r="C1156" i="1"/>
  <c r="H1156" i="1" s="1"/>
  <c r="D1155" i="1"/>
  <c r="D1154" i="1"/>
  <c r="G1154" i="1" s="1"/>
  <c r="C1154" i="1"/>
  <c r="D1153" i="1"/>
  <c r="G1153" i="1" s="1"/>
  <c r="C1153" i="1"/>
  <c r="H1153" i="1" s="1"/>
  <c r="D1152" i="1"/>
  <c r="D1151" i="1"/>
  <c r="G1151" i="1" s="1"/>
  <c r="C1151" i="1"/>
  <c r="D1150" i="1"/>
  <c r="G1150" i="1" s="1"/>
  <c r="C1150" i="1"/>
  <c r="H1150" i="1" s="1"/>
  <c r="D1149" i="1"/>
  <c r="G1149" i="1" s="1"/>
  <c r="C1149" i="1"/>
  <c r="H1149" i="1" s="1"/>
  <c r="G1148" i="1"/>
  <c r="D1148" i="1"/>
  <c r="C1148" i="1"/>
  <c r="H1148" i="1" s="1"/>
  <c r="D1147" i="1"/>
  <c r="G1147" i="1" s="1"/>
  <c r="C1147" i="1"/>
  <c r="D1146" i="1"/>
  <c r="G1146" i="1" s="1"/>
  <c r="C1146" i="1"/>
  <c r="H1146" i="1" s="1"/>
  <c r="D1145" i="1"/>
  <c r="G1145" i="1" s="1"/>
  <c r="C1145" i="1"/>
  <c r="H1145" i="1" s="1"/>
  <c r="G1144" i="1"/>
  <c r="D1144" i="1"/>
  <c r="C1144" i="1"/>
  <c r="H1144" i="1" s="1"/>
  <c r="D1143" i="1"/>
  <c r="G1143" i="1" s="1"/>
  <c r="C1143" i="1"/>
  <c r="D1142" i="1"/>
  <c r="G1142" i="1" s="1"/>
  <c r="C1142" i="1"/>
  <c r="H1142" i="1" s="1"/>
  <c r="D1141" i="1"/>
  <c r="G1141" i="1" s="1"/>
  <c r="C1141" i="1"/>
  <c r="H1141" i="1" s="1"/>
  <c r="G1140" i="1"/>
  <c r="D1140" i="1"/>
  <c r="C1140" i="1"/>
  <c r="H1140" i="1" s="1"/>
  <c r="D1139" i="1"/>
  <c r="G1139" i="1" s="1"/>
  <c r="C1139" i="1"/>
  <c r="D1138" i="1"/>
  <c r="G1138" i="1" s="1"/>
  <c r="C1138" i="1"/>
  <c r="H1138" i="1" s="1"/>
  <c r="D1137" i="1"/>
  <c r="G1137" i="1" s="1"/>
  <c r="C1137" i="1"/>
  <c r="H1137" i="1" s="1"/>
  <c r="G1136" i="1"/>
  <c r="D1136" i="1"/>
  <c r="C1136" i="1"/>
  <c r="H1136" i="1" s="1"/>
  <c r="D1135" i="1"/>
  <c r="G1135" i="1" s="1"/>
  <c r="C1135" i="1"/>
  <c r="D1134" i="1"/>
  <c r="G1134" i="1" s="1"/>
  <c r="C1134" i="1"/>
  <c r="H1134" i="1" s="1"/>
  <c r="D1133" i="1"/>
  <c r="G1133" i="1" s="1"/>
  <c r="C1133" i="1"/>
  <c r="H1133" i="1" s="1"/>
  <c r="G1132" i="1"/>
  <c r="D1132" i="1"/>
  <c r="C1132" i="1"/>
  <c r="H1132" i="1" s="1"/>
  <c r="D1131" i="1"/>
  <c r="G1131" i="1" s="1"/>
  <c r="C1131" i="1"/>
  <c r="D1130" i="1"/>
  <c r="G1130" i="1" s="1"/>
  <c r="C1130" i="1"/>
  <c r="H1130" i="1" s="1"/>
  <c r="D1129" i="1"/>
  <c r="G1129" i="1" s="1"/>
  <c r="C1129" i="1"/>
  <c r="H1129" i="1" s="1"/>
  <c r="G1128" i="1"/>
  <c r="D1128" i="1"/>
  <c r="C1128" i="1"/>
  <c r="H1128" i="1" s="1"/>
  <c r="D1127" i="1"/>
  <c r="G1127" i="1" s="1"/>
  <c r="C1127" i="1"/>
  <c r="D1126" i="1"/>
  <c r="G1126" i="1" s="1"/>
  <c r="C1126" i="1"/>
  <c r="H1126" i="1" s="1"/>
  <c r="D1125" i="1"/>
  <c r="G1125" i="1" s="1"/>
  <c r="C1125" i="1"/>
  <c r="H1125" i="1" s="1"/>
  <c r="D1124" i="1"/>
  <c r="D1123" i="1"/>
  <c r="G1123" i="1" s="1"/>
  <c r="C1123" i="1"/>
  <c r="H1123" i="1" s="1"/>
  <c r="D1122" i="1"/>
  <c r="G1122" i="1" s="1"/>
  <c r="C1122" i="1"/>
  <c r="H1122" i="1" s="1"/>
  <c r="G1121" i="1"/>
  <c r="D1121" i="1"/>
  <c r="C1121" i="1"/>
  <c r="H1121" i="1" s="1"/>
  <c r="D1120" i="1"/>
  <c r="G1120" i="1" s="1"/>
  <c r="C1120" i="1"/>
  <c r="D1119" i="1"/>
  <c r="G1119" i="1" s="1"/>
  <c r="C1119" i="1"/>
  <c r="H1119" i="1" s="1"/>
  <c r="D1118" i="1"/>
  <c r="G1118" i="1" s="1"/>
  <c r="C1118" i="1"/>
  <c r="H1118" i="1" s="1"/>
  <c r="G1117" i="1"/>
  <c r="D1117" i="1"/>
  <c r="C1117" i="1"/>
  <c r="H1117" i="1" s="1"/>
  <c r="D1116" i="1"/>
  <c r="G1116" i="1" s="1"/>
  <c r="C1116" i="1"/>
  <c r="D1115" i="1"/>
  <c r="G1115" i="1" s="1"/>
  <c r="C1115" i="1"/>
  <c r="H1115" i="1" s="1"/>
  <c r="D1114" i="1"/>
  <c r="G1114" i="1" s="1"/>
  <c r="C1114" i="1"/>
  <c r="H1114" i="1" s="1"/>
  <c r="G1113" i="1"/>
  <c r="D1113" i="1"/>
  <c r="C1113" i="1"/>
  <c r="H1113" i="1" s="1"/>
  <c r="D1112" i="1"/>
  <c r="G1112" i="1" s="1"/>
  <c r="C1112" i="1"/>
  <c r="D1111" i="1"/>
  <c r="G1111" i="1" s="1"/>
  <c r="C1111" i="1"/>
  <c r="H1111" i="1" s="1"/>
  <c r="D1110" i="1"/>
  <c r="G1110" i="1" s="1"/>
  <c r="C1110" i="1"/>
  <c r="H1110" i="1" s="1"/>
  <c r="G1109" i="1"/>
  <c r="D1109" i="1"/>
  <c r="C1109" i="1"/>
  <c r="H1109" i="1" s="1"/>
  <c r="D1108" i="1"/>
  <c r="G1108" i="1" s="1"/>
  <c r="C1108" i="1"/>
  <c r="D1107" i="1"/>
  <c r="G1107" i="1" s="1"/>
  <c r="C1107" i="1"/>
  <c r="H1107" i="1" s="1"/>
  <c r="D1106" i="1"/>
  <c r="G1106" i="1" s="1"/>
  <c r="C1106" i="1"/>
  <c r="H1106" i="1" s="1"/>
  <c r="G1105" i="1"/>
  <c r="D1105" i="1"/>
  <c r="C1105" i="1"/>
  <c r="H1105" i="1" s="1"/>
  <c r="D1104" i="1"/>
  <c r="G1104" i="1" s="1"/>
  <c r="C1104" i="1"/>
  <c r="D1103" i="1"/>
  <c r="G1103" i="1" s="1"/>
  <c r="C1103" i="1"/>
  <c r="H1103" i="1" s="1"/>
  <c r="D1102" i="1"/>
  <c r="G1102" i="1" s="1"/>
  <c r="C1102" i="1"/>
  <c r="H1102" i="1" s="1"/>
  <c r="G1101" i="1"/>
  <c r="D1101" i="1"/>
  <c r="C1101" i="1"/>
  <c r="H1101" i="1" s="1"/>
  <c r="D1100" i="1"/>
  <c r="G1100" i="1" s="1"/>
  <c r="C1100" i="1"/>
  <c r="D1099" i="1"/>
  <c r="G1099" i="1" s="1"/>
  <c r="C1099" i="1"/>
  <c r="H1099" i="1" s="1"/>
  <c r="D1098" i="1"/>
  <c r="G1098" i="1" s="1"/>
  <c r="C1098" i="1"/>
  <c r="H1098" i="1" s="1"/>
  <c r="G1097" i="1"/>
  <c r="D1097" i="1"/>
  <c r="C1097" i="1"/>
  <c r="H1097" i="1" s="1"/>
  <c r="D1096" i="1"/>
  <c r="G1096" i="1" s="1"/>
  <c r="C1096" i="1"/>
  <c r="D1095" i="1"/>
  <c r="G1095" i="1" s="1"/>
  <c r="C1095" i="1"/>
  <c r="H1095" i="1" s="1"/>
  <c r="D1094" i="1"/>
  <c r="G1094" i="1" s="1"/>
  <c r="C1094" i="1"/>
  <c r="H1094" i="1" s="1"/>
  <c r="D1092" i="1"/>
  <c r="G1092" i="1" s="1"/>
  <c r="C1092" i="1"/>
  <c r="H1092" i="1" s="1"/>
  <c r="D1091" i="1"/>
  <c r="G1091" i="1" s="1"/>
  <c r="C1091" i="1"/>
  <c r="H1091" i="1" s="1"/>
  <c r="G1090" i="1"/>
  <c r="D1090" i="1"/>
  <c r="C1090" i="1"/>
  <c r="H1090" i="1" s="1"/>
  <c r="D1089" i="1"/>
  <c r="G1089" i="1" s="1"/>
  <c r="C1089" i="1"/>
  <c r="D1088" i="1"/>
  <c r="G1088" i="1" s="1"/>
  <c r="C1088" i="1"/>
  <c r="H1088" i="1" s="1"/>
  <c r="D1087" i="1"/>
  <c r="D1086" i="1"/>
  <c r="G1086" i="1" s="1"/>
  <c r="C1086" i="1"/>
  <c r="D1085" i="1"/>
  <c r="G1085" i="1" s="1"/>
  <c r="C1085" i="1"/>
  <c r="H1085" i="1" s="1"/>
  <c r="D1084" i="1"/>
  <c r="G1084" i="1" s="1"/>
  <c r="C1084" i="1"/>
  <c r="H1084" i="1" s="1"/>
  <c r="G1083" i="1"/>
  <c r="D1083" i="1"/>
  <c r="C1083" i="1"/>
  <c r="H1083" i="1" s="1"/>
  <c r="D1082" i="1"/>
  <c r="G1082" i="1" s="1"/>
  <c r="C1082" i="1"/>
  <c r="D1081" i="1"/>
  <c r="G1080" i="1"/>
  <c r="D1080" i="1"/>
  <c r="C1080" i="1"/>
  <c r="H1080" i="1" s="1"/>
  <c r="D1079" i="1"/>
  <c r="G1079" i="1" s="1"/>
  <c r="C1079" i="1"/>
  <c r="D1078" i="1"/>
  <c r="G1078" i="1" s="1"/>
  <c r="C1078" i="1"/>
  <c r="H1078" i="1" s="1"/>
  <c r="D1077" i="1"/>
  <c r="G1077" i="1" s="1"/>
  <c r="C1077" i="1"/>
  <c r="H1077" i="1" s="1"/>
  <c r="G1076" i="1"/>
  <c r="D1076" i="1"/>
  <c r="C1076" i="1"/>
  <c r="H1076" i="1" s="1"/>
  <c r="D1075" i="1"/>
  <c r="D1073" i="1"/>
  <c r="G1073" i="1" s="1"/>
  <c r="C1073" i="1"/>
  <c r="D1072" i="1"/>
  <c r="G1072" i="1" s="1"/>
  <c r="C1072" i="1"/>
  <c r="H1072" i="1" s="1"/>
  <c r="D1071" i="1"/>
  <c r="G1071" i="1" s="1"/>
  <c r="C1071" i="1"/>
  <c r="H1071" i="1" s="1"/>
  <c r="G1070" i="1"/>
  <c r="D1070" i="1"/>
  <c r="C1070" i="1"/>
  <c r="H1070" i="1" s="1"/>
  <c r="D1069" i="1"/>
  <c r="G1069" i="1" s="1"/>
  <c r="C1069" i="1"/>
  <c r="D1068" i="1"/>
  <c r="G1068" i="1" s="1"/>
  <c r="C1068" i="1"/>
  <c r="H1068" i="1" s="1"/>
  <c r="D1067" i="1"/>
  <c r="G1067" i="1" s="1"/>
  <c r="C1067" i="1"/>
  <c r="H1067" i="1" s="1"/>
  <c r="G1066" i="1"/>
  <c r="D1066" i="1"/>
  <c r="C1066" i="1"/>
  <c r="H1066" i="1" s="1"/>
  <c r="D1065" i="1"/>
  <c r="G1065" i="1" s="1"/>
  <c r="C1065" i="1"/>
  <c r="D1064" i="1"/>
  <c r="G1064" i="1" s="1"/>
  <c r="C1064" i="1"/>
  <c r="H1064" i="1" s="1"/>
  <c r="D1063" i="1"/>
  <c r="G1063" i="1" s="1"/>
  <c r="C1063" i="1"/>
  <c r="H1063" i="1" s="1"/>
  <c r="G1062" i="1"/>
  <c r="D1062" i="1"/>
  <c r="C1062" i="1"/>
  <c r="H1062" i="1" s="1"/>
  <c r="D1061" i="1"/>
  <c r="G1061" i="1" s="1"/>
  <c r="C1061" i="1"/>
  <c r="D1060" i="1"/>
  <c r="G1060" i="1" s="1"/>
  <c r="C1060" i="1"/>
  <c r="H1060" i="1" s="1"/>
  <c r="D1059" i="1"/>
  <c r="G1059" i="1" s="1"/>
  <c r="C1059" i="1"/>
  <c r="H1059" i="1" s="1"/>
  <c r="G1058" i="1"/>
  <c r="D1058" i="1"/>
  <c r="C1058" i="1"/>
  <c r="H1058" i="1" s="1"/>
  <c r="D1057" i="1"/>
  <c r="G1057" i="1" s="1"/>
  <c r="C1057" i="1"/>
  <c r="D1056" i="1"/>
  <c r="G1056" i="1" s="1"/>
  <c r="C1056" i="1"/>
  <c r="H1056" i="1" s="1"/>
  <c r="D1055" i="1"/>
  <c r="G1055" i="1" s="1"/>
  <c r="C1055" i="1"/>
  <c r="H1055" i="1" s="1"/>
  <c r="G1054" i="1"/>
  <c r="D1054" i="1"/>
  <c r="C1054" i="1"/>
  <c r="H1054" i="1" s="1"/>
  <c r="D1053" i="1"/>
  <c r="G1053" i="1" s="1"/>
  <c r="C1053" i="1"/>
  <c r="D1052" i="1"/>
  <c r="G1052" i="1" s="1"/>
  <c r="C1052" i="1"/>
  <c r="H1052" i="1" s="1"/>
  <c r="D1051" i="1"/>
  <c r="G1051" i="1" s="1"/>
  <c r="C1051" i="1"/>
  <c r="H1051" i="1" s="1"/>
  <c r="G1050" i="1"/>
  <c r="D1050" i="1"/>
  <c r="C1050" i="1"/>
  <c r="H1050" i="1" s="1"/>
  <c r="D1049" i="1"/>
  <c r="G1049" i="1" s="1"/>
  <c r="C1049" i="1"/>
  <c r="D1048" i="1"/>
  <c r="G1048" i="1" s="1"/>
  <c r="C1048" i="1"/>
  <c r="H1048" i="1" s="1"/>
  <c r="D1047" i="1"/>
  <c r="G1047" i="1" s="1"/>
  <c r="C1047" i="1"/>
  <c r="H1047" i="1" s="1"/>
  <c r="G1046" i="1"/>
  <c r="D1046" i="1"/>
  <c r="C1046" i="1"/>
  <c r="H1046" i="1" s="1"/>
  <c r="D1045" i="1"/>
  <c r="G1045" i="1" s="1"/>
  <c r="C1045" i="1"/>
  <c r="D1044" i="1"/>
  <c r="G1044" i="1" s="1"/>
  <c r="C1044" i="1"/>
  <c r="H1044" i="1" s="1"/>
  <c r="D1043" i="1"/>
  <c r="G1043" i="1" s="1"/>
  <c r="C1043" i="1"/>
  <c r="H1043" i="1" s="1"/>
  <c r="G1042" i="1"/>
  <c r="D1042" i="1"/>
  <c r="C1042" i="1"/>
  <c r="H1042" i="1" s="1"/>
  <c r="D1041" i="1"/>
  <c r="G1041" i="1" s="1"/>
  <c r="C1041" i="1"/>
  <c r="D1040" i="1"/>
  <c r="G1040" i="1" s="1"/>
  <c r="C1040" i="1"/>
  <c r="H1040" i="1" s="1"/>
  <c r="D1039" i="1"/>
  <c r="G1039" i="1" s="1"/>
  <c r="C1039" i="1"/>
  <c r="H1039" i="1" s="1"/>
  <c r="G1038" i="1"/>
  <c r="D1038" i="1"/>
  <c r="C1038" i="1"/>
  <c r="H1038" i="1" s="1"/>
  <c r="D1037" i="1"/>
  <c r="G1037" i="1" s="1"/>
  <c r="C1037" i="1"/>
  <c r="D1036" i="1"/>
  <c r="G1036" i="1" s="1"/>
  <c r="C1036" i="1"/>
  <c r="H1036" i="1" s="1"/>
  <c r="D1035" i="1"/>
  <c r="G1035" i="1" s="1"/>
  <c r="C1035" i="1"/>
  <c r="H1035" i="1" s="1"/>
  <c r="G1034" i="1"/>
  <c r="D1034" i="1"/>
  <c r="C1034" i="1"/>
  <c r="H1034" i="1" s="1"/>
  <c r="D1033" i="1"/>
  <c r="G1033" i="1" s="1"/>
  <c r="C1033" i="1"/>
  <c r="D1032" i="1"/>
  <c r="G1032" i="1" s="1"/>
  <c r="C1032" i="1"/>
  <c r="H1032" i="1" s="1"/>
  <c r="D1031" i="1"/>
  <c r="G1031" i="1" s="1"/>
  <c r="C1031" i="1"/>
  <c r="H1031" i="1" s="1"/>
  <c r="G1030" i="1"/>
  <c r="D1030" i="1"/>
  <c r="C1030" i="1"/>
  <c r="H1030" i="1" s="1"/>
  <c r="D1029" i="1"/>
  <c r="G1029" i="1" s="1"/>
  <c r="C1029" i="1"/>
  <c r="D1028" i="1"/>
  <c r="G1028" i="1" s="1"/>
  <c r="C1028" i="1"/>
  <c r="H1028" i="1" s="1"/>
  <c r="D1027" i="1"/>
  <c r="G1027" i="1" s="1"/>
  <c r="C1027" i="1"/>
  <c r="H1027" i="1" s="1"/>
  <c r="G1026" i="1"/>
  <c r="D1026" i="1"/>
  <c r="C1026" i="1"/>
  <c r="H1026" i="1" s="1"/>
  <c r="D1025" i="1"/>
  <c r="G1025" i="1" s="1"/>
  <c r="C1025" i="1"/>
  <c r="D1024" i="1"/>
  <c r="G1024" i="1" s="1"/>
  <c r="C1024" i="1"/>
  <c r="H1024" i="1" s="1"/>
  <c r="D1023" i="1"/>
  <c r="G1023" i="1" s="1"/>
  <c r="C1023" i="1"/>
  <c r="H1023" i="1" s="1"/>
  <c r="G1022" i="1"/>
  <c r="D1022" i="1"/>
  <c r="C1022" i="1"/>
  <c r="H1022" i="1" s="1"/>
  <c r="D1021" i="1"/>
  <c r="G1021" i="1" s="1"/>
  <c r="C1021" i="1"/>
  <c r="D1020" i="1"/>
  <c r="G1020" i="1" s="1"/>
  <c r="C1020" i="1"/>
  <c r="H1020" i="1" s="1"/>
  <c r="D1019" i="1"/>
  <c r="G1019" i="1" s="1"/>
  <c r="C1019" i="1"/>
  <c r="H1019" i="1" s="1"/>
  <c r="G1018" i="1"/>
  <c r="D1018" i="1"/>
  <c r="C1018" i="1"/>
  <c r="H1018" i="1" s="1"/>
  <c r="D1017" i="1"/>
  <c r="D1016" i="1"/>
  <c r="G1016" i="1" s="1"/>
  <c r="C1016" i="1"/>
  <c r="H1016" i="1" s="1"/>
  <c r="G1015" i="1"/>
  <c r="D1015" i="1"/>
  <c r="C1015" i="1"/>
  <c r="H1015" i="1" s="1"/>
  <c r="D1014" i="1"/>
  <c r="G1014" i="1" s="1"/>
  <c r="C1014" i="1"/>
  <c r="D1013" i="1"/>
  <c r="G1013" i="1" s="1"/>
  <c r="C1013" i="1"/>
  <c r="H1013" i="1" s="1"/>
  <c r="D1012" i="1"/>
  <c r="D1010" i="1"/>
  <c r="G1010" i="1" s="1"/>
  <c r="C1010" i="1"/>
  <c r="H1010" i="1" s="1"/>
  <c r="G1009" i="1"/>
  <c r="D1009" i="1"/>
  <c r="C1009" i="1"/>
  <c r="H1009" i="1" s="1"/>
  <c r="D1008" i="1"/>
  <c r="G1008" i="1" s="1"/>
  <c r="C1008" i="1"/>
  <c r="D1007" i="1"/>
  <c r="G1007" i="1" s="1"/>
  <c r="C1007" i="1"/>
  <c r="H1007" i="1" s="1"/>
  <c r="D1006" i="1"/>
  <c r="G1006" i="1" s="1"/>
  <c r="C1006" i="1"/>
  <c r="H1006" i="1" s="1"/>
  <c r="G1005" i="1"/>
  <c r="D1005" i="1"/>
  <c r="C1005" i="1"/>
  <c r="H1005" i="1" s="1"/>
  <c r="D1004" i="1"/>
  <c r="G1004" i="1" s="1"/>
  <c r="C1004" i="1"/>
  <c r="D1003" i="1"/>
  <c r="G1003" i="1" s="1"/>
  <c r="C1003" i="1"/>
  <c r="H1003" i="1" s="1"/>
  <c r="D1002" i="1"/>
  <c r="G1002" i="1" s="1"/>
  <c r="C1002" i="1"/>
  <c r="H1002" i="1" s="1"/>
  <c r="G1001" i="1"/>
  <c r="D1001" i="1"/>
  <c r="C1001" i="1"/>
  <c r="H1001" i="1" s="1"/>
  <c r="D1000" i="1"/>
  <c r="G1000" i="1" s="1"/>
  <c r="C1000" i="1"/>
  <c r="D999" i="1"/>
  <c r="G999" i="1" s="1"/>
  <c r="C999" i="1"/>
  <c r="H999" i="1" s="1"/>
  <c r="D998" i="1"/>
  <c r="G998" i="1" s="1"/>
  <c r="C998" i="1"/>
  <c r="H998" i="1" s="1"/>
  <c r="G997" i="1"/>
  <c r="D997" i="1"/>
  <c r="C997" i="1"/>
  <c r="H997" i="1" s="1"/>
  <c r="D996" i="1"/>
  <c r="G996" i="1" s="1"/>
  <c r="C996" i="1"/>
  <c r="D995" i="1"/>
  <c r="G995" i="1" s="1"/>
  <c r="C995" i="1"/>
  <c r="H995" i="1" s="1"/>
  <c r="D994" i="1"/>
  <c r="C994" i="1"/>
  <c r="H994" i="1" s="1"/>
  <c r="G993" i="1"/>
  <c r="D993" i="1"/>
  <c r="C993" i="1"/>
  <c r="H993" i="1" s="1"/>
  <c r="D992" i="1"/>
  <c r="G992" i="1" s="1"/>
  <c r="C992" i="1"/>
  <c r="D991" i="1"/>
  <c r="C991" i="1"/>
  <c r="D990" i="1"/>
  <c r="C990" i="1"/>
  <c r="H990" i="1" s="1"/>
  <c r="G989" i="1"/>
  <c r="D989" i="1"/>
  <c r="C989" i="1"/>
  <c r="H989" i="1" s="1"/>
  <c r="D988" i="1"/>
  <c r="G988" i="1" s="1"/>
  <c r="C988" i="1"/>
  <c r="D987" i="1"/>
  <c r="C987" i="1"/>
  <c r="D986" i="1"/>
  <c r="C986" i="1"/>
  <c r="H986" i="1" s="1"/>
  <c r="G985" i="1"/>
  <c r="D985" i="1"/>
  <c r="C985" i="1"/>
  <c r="H985" i="1" s="1"/>
  <c r="D984" i="1"/>
  <c r="G984" i="1" s="1"/>
  <c r="C984" i="1"/>
  <c r="D983" i="1"/>
  <c r="C983" i="1"/>
  <c r="D982" i="1"/>
  <c r="C982" i="1"/>
  <c r="H982" i="1" s="1"/>
  <c r="G981" i="1"/>
  <c r="D981" i="1"/>
  <c r="C981" i="1"/>
  <c r="H981" i="1" s="1"/>
  <c r="D980" i="1"/>
  <c r="G980" i="1" s="1"/>
  <c r="C980" i="1"/>
  <c r="D979" i="1"/>
  <c r="C979" i="1"/>
  <c r="D978" i="1"/>
  <c r="C978" i="1"/>
  <c r="H978" i="1" s="1"/>
  <c r="G977" i="1"/>
  <c r="D977" i="1"/>
  <c r="C977" i="1"/>
  <c r="H977" i="1" s="1"/>
  <c r="D976" i="1"/>
  <c r="G976" i="1" s="1"/>
  <c r="C976" i="1"/>
  <c r="D975" i="1"/>
  <c r="C975" i="1"/>
  <c r="D974" i="1"/>
  <c r="C974" i="1"/>
  <c r="H974" i="1" s="1"/>
  <c r="G973" i="1"/>
  <c r="D973" i="1"/>
  <c r="C973" i="1"/>
  <c r="H973" i="1" s="1"/>
  <c r="D972" i="1"/>
  <c r="G972" i="1" s="1"/>
  <c r="C972" i="1"/>
  <c r="D971" i="1"/>
  <c r="C971" i="1"/>
  <c r="D970" i="1"/>
  <c r="C970" i="1"/>
  <c r="H970" i="1" s="1"/>
  <c r="G969" i="1"/>
  <c r="D969" i="1"/>
  <c r="C969" i="1"/>
  <c r="H969" i="1" s="1"/>
  <c r="D968" i="1"/>
  <c r="G968" i="1" s="1"/>
  <c r="C968" i="1"/>
  <c r="D967" i="1"/>
  <c r="C967" i="1"/>
  <c r="D966" i="1"/>
  <c r="C966" i="1"/>
  <c r="H966" i="1" s="1"/>
  <c r="G965" i="1"/>
  <c r="D965" i="1"/>
  <c r="C965" i="1"/>
  <c r="H965" i="1" s="1"/>
  <c r="D964" i="1"/>
  <c r="G964" i="1" s="1"/>
  <c r="C964" i="1"/>
  <c r="D963" i="1"/>
  <c r="C963" i="1"/>
  <c r="D962" i="1"/>
  <c r="C962" i="1"/>
  <c r="H962" i="1" s="1"/>
  <c r="G961" i="1"/>
  <c r="D961" i="1"/>
  <c r="C961" i="1"/>
  <c r="H961" i="1" s="1"/>
  <c r="D960" i="1"/>
  <c r="G960" i="1" s="1"/>
  <c r="C960" i="1"/>
  <c r="D959" i="1"/>
  <c r="C959" i="1"/>
  <c r="D958" i="1"/>
  <c r="C958" i="1"/>
  <c r="H958" i="1" s="1"/>
  <c r="G957" i="1"/>
  <c r="D957" i="1"/>
  <c r="C957" i="1"/>
  <c r="H957" i="1" s="1"/>
  <c r="D956" i="1"/>
  <c r="G956" i="1" s="1"/>
  <c r="C956" i="1"/>
  <c r="D955" i="1"/>
  <c r="C955" i="1"/>
  <c r="D954" i="1"/>
  <c r="C954" i="1"/>
  <c r="H954" i="1" s="1"/>
  <c r="G953" i="1"/>
  <c r="D953" i="1"/>
  <c r="C953" i="1"/>
  <c r="H953" i="1" s="1"/>
  <c r="D952" i="1"/>
  <c r="G952" i="1" s="1"/>
  <c r="C952" i="1"/>
  <c r="D951" i="1"/>
  <c r="C951" i="1"/>
  <c r="D950" i="1"/>
  <c r="C950" i="1"/>
  <c r="H950" i="1" s="1"/>
  <c r="G949" i="1"/>
  <c r="D949" i="1"/>
  <c r="C949" i="1"/>
  <c r="H949" i="1" s="1"/>
  <c r="D948" i="1"/>
  <c r="G948" i="1" s="1"/>
  <c r="C948" i="1"/>
  <c r="D947" i="1"/>
  <c r="C947" i="1"/>
  <c r="D946" i="1"/>
  <c r="C946" i="1"/>
  <c r="H946" i="1" s="1"/>
  <c r="G945" i="1"/>
  <c r="D945" i="1"/>
  <c r="C945" i="1"/>
  <c r="H945" i="1" s="1"/>
  <c r="D944" i="1"/>
  <c r="G944" i="1" s="1"/>
  <c r="C944" i="1"/>
  <c r="D943" i="1"/>
  <c r="C943" i="1"/>
  <c r="D942" i="1"/>
  <c r="C942" i="1"/>
  <c r="H942" i="1" s="1"/>
  <c r="G941" i="1"/>
  <c r="D941" i="1"/>
  <c r="C941" i="1"/>
  <c r="H941" i="1" s="1"/>
  <c r="D940" i="1"/>
  <c r="G940" i="1" s="1"/>
  <c r="C940" i="1"/>
  <c r="D939" i="1"/>
  <c r="C939" i="1"/>
  <c r="D938" i="1"/>
  <c r="C938" i="1"/>
  <c r="H938" i="1" s="1"/>
  <c r="G937" i="1"/>
  <c r="D937" i="1"/>
  <c r="C937" i="1"/>
  <c r="H937" i="1" s="1"/>
  <c r="D936" i="1"/>
  <c r="G936" i="1" s="1"/>
  <c r="C936" i="1"/>
  <c r="D935" i="1"/>
  <c r="C935" i="1"/>
  <c r="D934" i="1"/>
  <c r="C934" i="1"/>
  <c r="H934" i="1" s="1"/>
  <c r="G933" i="1"/>
  <c r="D933" i="1"/>
  <c r="C933" i="1"/>
  <c r="H933" i="1" s="1"/>
  <c r="D932" i="1"/>
  <c r="G932" i="1" s="1"/>
  <c r="C932" i="1"/>
  <c r="D931" i="1"/>
  <c r="C931" i="1"/>
  <c r="D930" i="1"/>
  <c r="C930" i="1"/>
  <c r="H930" i="1" s="1"/>
  <c r="G929" i="1"/>
  <c r="D929" i="1"/>
  <c r="C929" i="1"/>
  <c r="H929" i="1" s="1"/>
  <c r="D928" i="1"/>
  <c r="G928" i="1" s="1"/>
  <c r="C928" i="1"/>
  <c r="D927" i="1"/>
  <c r="C927" i="1"/>
  <c r="D926" i="1"/>
  <c r="C926" i="1"/>
  <c r="H926" i="1" s="1"/>
  <c r="G925" i="1"/>
  <c r="D925" i="1"/>
  <c r="C925" i="1"/>
  <c r="H925" i="1" s="1"/>
  <c r="D924" i="1"/>
  <c r="G924" i="1" s="1"/>
  <c r="C924" i="1"/>
  <c r="D923" i="1"/>
  <c r="C923" i="1"/>
  <c r="D922" i="1"/>
  <c r="C922" i="1"/>
  <c r="H922" i="1" s="1"/>
  <c r="G921" i="1"/>
  <c r="D921" i="1"/>
  <c r="C921" i="1"/>
  <c r="H921" i="1" s="1"/>
  <c r="D920" i="1"/>
  <c r="G920" i="1" s="1"/>
  <c r="C920" i="1"/>
  <c r="D919" i="1"/>
  <c r="C919" i="1"/>
  <c r="D918" i="1"/>
  <c r="C918" i="1"/>
  <c r="H918" i="1" s="1"/>
  <c r="G917" i="1"/>
  <c r="D917" i="1"/>
  <c r="C917" i="1"/>
  <c r="H917" i="1" s="1"/>
  <c r="D916" i="1"/>
  <c r="G916" i="1" s="1"/>
  <c r="C916" i="1"/>
  <c r="D915" i="1"/>
  <c r="C915" i="1"/>
  <c r="D914" i="1"/>
  <c r="C914" i="1"/>
  <c r="H914" i="1" s="1"/>
  <c r="G913" i="1"/>
  <c r="D913" i="1"/>
  <c r="C913" i="1"/>
  <c r="H913" i="1" s="1"/>
  <c r="D912" i="1"/>
  <c r="G912" i="1" s="1"/>
  <c r="C912" i="1"/>
  <c r="D911" i="1"/>
  <c r="C911" i="1"/>
  <c r="D910" i="1"/>
  <c r="C910" i="1"/>
  <c r="H910" i="1" s="1"/>
  <c r="G909" i="1"/>
  <c r="D909" i="1"/>
  <c r="C909" i="1"/>
  <c r="H909" i="1" s="1"/>
  <c r="D908" i="1"/>
  <c r="G908" i="1" s="1"/>
  <c r="C908" i="1"/>
  <c r="D907" i="1"/>
  <c r="C907" i="1"/>
  <c r="D906" i="1"/>
  <c r="C906" i="1"/>
  <c r="H906" i="1" s="1"/>
  <c r="G905" i="1"/>
  <c r="D905" i="1"/>
  <c r="C905" i="1"/>
  <c r="H905" i="1" s="1"/>
  <c r="D904" i="1"/>
  <c r="G904" i="1" s="1"/>
  <c r="C904" i="1"/>
  <c r="D903" i="1"/>
  <c r="C903" i="1"/>
  <c r="D902" i="1"/>
  <c r="C902" i="1"/>
  <c r="H902" i="1" s="1"/>
  <c r="G901" i="1"/>
  <c r="D901" i="1"/>
  <c r="C901" i="1"/>
  <c r="H901" i="1" s="1"/>
  <c r="D900" i="1"/>
  <c r="G900" i="1" s="1"/>
  <c r="C900" i="1"/>
  <c r="D899" i="1"/>
  <c r="C899" i="1"/>
  <c r="D898" i="1"/>
  <c r="C898" i="1"/>
  <c r="H898" i="1" s="1"/>
  <c r="G897" i="1"/>
  <c r="D897" i="1"/>
  <c r="C897" i="1"/>
  <c r="H897" i="1" s="1"/>
  <c r="D896" i="1"/>
  <c r="G896" i="1" s="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G851" i="1"/>
  <c r="D851" i="1"/>
  <c r="H851" i="1" s="1"/>
  <c r="C851" i="1"/>
  <c r="G850" i="1"/>
  <c r="D850" i="1"/>
  <c r="H850" i="1" s="1"/>
  <c r="C850" i="1"/>
  <c r="D849" i="1"/>
  <c r="H849" i="1" s="1"/>
  <c r="C849" i="1"/>
  <c r="D848" i="1"/>
  <c r="H848" i="1" s="1"/>
  <c r="C848" i="1"/>
  <c r="G847" i="1"/>
  <c r="D847" i="1"/>
  <c r="H847" i="1" s="1"/>
  <c r="C847" i="1"/>
  <c r="G846" i="1"/>
  <c r="D846" i="1"/>
  <c r="H846" i="1" s="1"/>
  <c r="C846" i="1"/>
  <c r="D845" i="1"/>
  <c r="H845" i="1" s="1"/>
  <c r="C845" i="1"/>
  <c r="D844" i="1"/>
  <c r="H844" i="1" s="1"/>
  <c r="C844" i="1"/>
  <c r="G843" i="1"/>
  <c r="D843" i="1"/>
  <c r="H843" i="1" s="1"/>
  <c r="C843" i="1"/>
  <c r="G842" i="1"/>
  <c r="D842" i="1"/>
  <c r="H842" i="1" s="1"/>
  <c r="C842" i="1"/>
  <c r="D841" i="1"/>
  <c r="H841" i="1" s="1"/>
  <c r="C841" i="1"/>
  <c r="D840" i="1"/>
  <c r="H840" i="1" s="1"/>
  <c r="C840" i="1"/>
  <c r="G839" i="1"/>
  <c r="D839" i="1"/>
  <c r="H839" i="1" s="1"/>
  <c r="C839" i="1"/>
  <c r="G838" i="1"/>
  <c r="D838" i="1"/>
  <c r="H838" i="1" s="1"/>
  <c r="C838" i="1"/>
  <c r="D837" i="1"/>
  <c r="H837" i="1" s="1"/>
  <c r="C837" i="1"/>
  <c r="D836" i="1"/>
  <c r="H836" i="1" s="1"/>
  <c r="C836" i="1"/>
  <c r="G835" i="1"/>
  <c r="D835" i="1"/>
  <c r="H835" i="1" s="1"/>
  <c r="C835" i="1"/>
  <c r="G834" i="1"/>
  <c r="D834" i="1"/>
  <c r="H834" i="1" s="1"/>
  <c r="C834" i="1"/>
  <c r="D833" i="1"/>
  <c r="H833" i="1" s="1"/>
  <c r="C833" i="1"/>
  <c r="D832" i="1"/>
  <c r="H832" i="1" s="1"/>
  <c r="C832" i="1"/>
  <c r="G831" i="1"/>
  <c r="D831" i="1"/>
  <c r="H831" i="1" s="1"/>
  <c r="C831" i="1"/>
  <c r="G830" i="1"/>
  <c r="D830" i="1"/>
  <c r="H830" i="1" s="1"/>
  <c r="C830" i="1"/>
  <c r="D829" i="1"/>
  <c r="H829" i="1" s="1"/>
  <c r="C829" i="1"/>
  <c r="D828" i="1"/>
  <c r="H828" i="1" s="1"/>
  <c r="C828" i="1"/>
  <c r="G827" i="1"/>
  <c r="D827" i="1"/>
  <c r="H827" i="1" s="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D642" i="1"/>
  <c r="H641" i="1"/>
  <c r="G641" i="1"/>
  <c r="D641"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D355"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6" i="9" l="1"/>
  <c r="B36" i="9" s="1"/>
  <c r="E31" i="9"/>
  <c r="B31" i="9" s="1"/>
  <c r="F236" i="9"/>
  <c r="B236" i="9" s="1"/>
  <c r="G1583" i="1"/>
  <c r="G829" i="1"/>
  <c r="G833" i="1"/>
  <c r="G837" i="1"/>
  <c r="G841" i="1"/>
  <c r="G845" i="1"/>
  <c r="G849"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907" i="1"/>
  <c r="G907" i="1"/>
  <c r="H923" i="1"/>
  <c r="G923" i="1"/>
  <c r="H939" i="1"/>
  <c r="G939" i="1"/>
  <c r="H955" i="1"/>
  <c r="G955" i="1"/>
  <c r="H971" i="1"/>
  <c r="G971" i="1"/>
  <c r="H987" i="1"/>
  <c r="G987" i="1"/>
  <c r="J1568" i="1"/>
  <c r="H1568" i="1"/>
  <c r="G1568" i="1"/>
  <c r="I1568" i="1" s="1"/>
  <c r="G828" i="1"/>
  <c r="G832" i="1"/>
  <c r="G836" i="1"/>
  <c r="G840" i="1"/>
  <c r="G844" i="1"/>
  <c r="G848" i="1"/>
  <c r="H911" i="1"/>
  <c r="G911" i="1"/>
  <c r="H927" i="1"/>
  <c r="G927" i="1"/>
  <c r="H943" i="1"/>
  <c r="G943" i="1"/>
  <c r="H959" i="1"/>
  <c r="G959" i="1"/>
  <c r="H975" i="1"/>
  <c r="G975" i="1"/>
  <c r="H991" i="1"/>
  <c r="G99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9" i="1"/>
  <c r="G899" i="1"/>
  <c r="H915" i="1"/>
  <c r="G915" i="1"/>
  <c r="H931" i="1"/>
  <c r="G931" i="1"/>
  <c r="H947" i="1"/>
  <c r="G947" i="1"/>
  <c r="H963" i="1"/>
  <c r="G963" i="1"/>
  <c r="H979" i="1"/>
  <c r="G979" i="1"/>
  <c r="H903" i="1"/>
  <c r="G903" i="1"/>
  <c r="H919" i="1"/>
  <c r="G919" i="1"/>
  <c r="H935" i="1"/>
  <c r="G935" i="1"/>
  <c r="H951" i="1"/>
  <c r="G951" i="1"/>
  <c r="H967" i="1"/>
  <c r="G967" i="1"/>
  <c r="H983" i="1"/>
  <c r="G983" i="1"/>
  <c r="G1518" i="1"/>
  <c r="H1518" i="1"/>
  <c r="H1675" i="1"/>
  <c r="G1675" i="1"/>
  <c r="G1681" i="1"/>
  <c r="H1681" i="1"/>
  <c r="D134" i="4"/>
  <c r="F135" i="4"/>
  <c r="F557" i="4"/>
  <c r="D536" i="4"/>
  <c r="F12" i="5"/>
  <c r="C1017" i="1"/>
  <c r="G1515" i="1"/>
  <c r="H1515" i="1"/>
  <c r="H1558" i="1"/>
  <c r="G1558" i="1"/>
  <c r="J1558" i="1"/>
  <c r="H1573" i="1"/>
  <c r="G1573" i="1"/>
  <c r="I1573" i="1" s="1"/>
  <c r="J1573" i="1"/>
  <c r="H1603" i="1"/>
  <c r="G1603" i="1"/>
  <c r="H1611" i="1"/>
  <c r="G1611" i="1"/>
  <c r="H1619" i="1"/>
  <c r="G1619" i="1"/>
  <c r="H1655" i="1"/>
  <c r="G1655" i="1"/>
  <c r="F129" i="4"/>
  <c r="D125" i="4"/>
  <c r="C1299" i="1"/>
  <c r="F295" i="5"/>
  <c r="J1547" i="1"/>
  <c r="G1547" i="1"/>
  <c r="H1547" i="1"/>
  <c r="H1578" i="1"/>
  <c r="G1578" i="1"/>
  <c r="J1578" i="1"/>
  <c r="H1595" i="1"/>
  <c r="G1595" i="1"/>
  <c r="E125" i="4"/>
  <c r="D121" i="1" s="1"/>
  <c r="F126" i="4"/>
  <c r="G335" i="9"/>
  <c r="F177" i="5"/>
  <c r="C1181" i="1"/>
  <c r="H896" i="1"/>
  <c r="G898" i="1"/>
  <c r="H900" i="1"/>
  <c r="G902" i="1"/>
  <c r="H904" i="1"/>
  <c r="G906" i="1"/>
  <c r="H908" i="1"/>
  <c r="G910" i="1"/>
  <c r="H912" i="1"/>
  <c r="G914" i="1"/>
  <c r="H916" i="1"/>
  <c r="G918" i="1"/>
  <c r="H920" i="1"/>
  <c r="G922" i="1"/>
  <c r="H924" i="1"/>
  <c r="G926" i="1"/>
  <c r="H928" i="1"/>
  <c r="G930" i="1"/>
  <c r="H932" i="1"/>
  <c r="G934" i="1"/>
  <c r="H936" i="1"/>
  <c r="G938" i="1"/>
  <c r="H940" i="1"/>
  <c r="G942" i="1"/>
  <c r="H944" i="1"/>
  <c r="G946" i="1"/>
  <c r="H948" i="1"/>
  <c r="G950" i="1"/>
  <c r="H952" i="1"/>
  <c r="G954" i="1"/>
  <c r="H956" i="1"/>
  <c r="G958" i="1"/>
  <c r="H960" i="1"/>
  <c r="G962" i="1"/>
  <c r="H964" i="1"/>
  <c r="G966" i="1"/>
  <c r="H968" i="1"/>
  <c r="G970" i="1"/>
  <c r="H972" i="1"/>
  <c r="G974" i="1"/>
  <c r="H976" i="1"/>
  <c r="G978" i="1"/>
  <c r="H980" i="1"/>
  <c r="G982" i="1"/>
  <c r="H984" i="1"/>
  <c r="G986" i="1"/>
  <c r="H988" i="1"/>
  <c r="G990" i="1"/>
  <c r="H992" i="1"/>
  <c r="G994" i="1"/>
  <c r="H996" i="1"/>
  <c r="H1000" i="1"/>
  <c r="H1004" i="1"/>
  <c r="H1008" i="1"/>
  <c r="H1014" i="1"/>
  <c r="H1021" i="1"/>
  <c r="H1025" i="1"/>
  <c r="H1029" i="1"/>
  <c r="H1033" i="1"/>
  <c r="H1037" i="1"/>
  <c r="H1041" i="1"/>
  <c r="H1045" i="1"/>
  <c r="H1049" i="1"/>
  <c r="H1053" i="1"/>
  <c r="H1057" i="1"/>
  <c r="H1061" i="1"/>
  <c r="H1065" i="1"/>
  <c r="H1069" i="1"/>
  <c r="H1073" i="1"/>
  <c r="H1079" i="1"/>
  <c r="H1082" i="1"/>
  <c r="H1086" i="1"/>
  <c r="H1089" i="1"/>
  <c r="H1096" i="1"/>
  <c r="H1100" i="1"/>
  <c r="H1104" i="1"/>
  <c r="H1108" i="1"/>
  <c r="H1112" i="1"/>
  <c r="H1116" i="1"/>
  <c r="H1120" i="1"/>
  <c r="H1127" i="1"/>
  <c r="H1131" i="1"/>
  <c r="H1135" i="1"/>
  <c r="H1139" i="1"/>
  <c r="H1143" i="1"/>
  <c r="H1147" i="1"/>
  <c r="H1151" i="1"/>
  <c r="H1154" i="1"/>
  <c r="H1157" i="1"/>
  <c r="H1161" i="1"/>
  <c r="H1165" i="1"/>
  <c r="H1169" i="1"/>
  <c r="H1173" i="1"/>
  <c r="H1188" i="1"/>
  <c r="H1192" i="1"/>
  <c r="H1196" i="1"/>
  <c r="H1203" i="1"/>
  <c r="H1210" i="1"/>
  <c r="H1214" i="1"/>
  <c r="H1218" i="1"/>
  <c r="H1225" i="1"/>
  <c r="H1229" i="1"/>
  <c r="H1233" i="1"/>
  <c r="H1237" i="1"/>
  <c r="H1241" i="1"/>
  <c r="H1245" i="1"/>
  <c r="H1249" i="1"/>
  <c r="H1253" i="1"/>
  <c r="H1256" i="1"/>
  <c r="H1259" i="1"/>
  <c r="H1266" i="1"/>
  <c r="H1270" i="1"/>
  <c r="H1274" i="1"/>
  <c r="H1278" i="1"/>
  <c r="H1282" i="1"/>
  <c r="H1286" i="1"/>
  <c r="H1290" i="1"/>
  <c r="H1294" i="1"/>
  <c r="H1300" i="1"/>
  <c r="H1307" i="1"/>
  <c r="H1316" i="1"/>
  <c r="H1323" i="1"/>
  <c r="H1402" i="1"/>
  <c r="H1410" i="1"/>
  <c r="H1418" i="1"/>
  <c r="H1426" i="1"/>
  <c r="H1452" i="1"/>
  <c r="H1468" i="1"/>
  <c r="H1485" i="1"/>
  <c r="H1501" i="1"/>
  <c r="E6" i="4"/>
  <c r="E418" i="4"/>
  <c r="D413" i="1" s="1"/>
  <c r="F82" i="5"/>
  <c r="C1087" i="1"/>
  <c r="G314" i="9"/>
  <c r="D147" i="5"/>
  <c r="G315" i="9"/>
  <c r="F150" i="5"/>
  <c r="C1155" i="1"/>
  <c r="E6" i="7"/>
  <c r="D1539" i="1"/>
  <c r="H1454" i="1"/>
  <c r="H1458" i="1"/>
  <c r="H1462" i="1"/>
  <c r="H1466" i="1"/>
  <c r="H1473" i="1"/>
  <c r="H1480" i="1"/>
  <c r="H1487" i="1"/>
  <c r="H1491" i="1"/>
  <c r="H1495" i="1"/>
  <c r="H1499" i="1"/>
  <c r="H1503" i="1"/>
  <c r="H1507" i="1"/>
  <c r="H1511" i="1"/>
  <c r="G1519" i="1"/>
  <c r="H1519" i="1"/>
  <c r="G1522" i="1"/>
  <c r="H1522" i="1"/>
  <c r="G1535" i="1"/>
  <c r="H1535" i="1"/>
  <c r="H1541" i="1"/>
  <c r="G1541" i="1"/>
  <c r="I1543" i="1"/>
  <c r="H1569" i="1"/>
  <c r="G1569" i="1"/>
  <c r="J1569" i="1"/>
  <c r="G1581" i="1"/>
  <c r="G1609" i="1"/>
  <c r="H1609" i="1"/>
  <c r="G1617" i="1"/>
  <c r="H1617" i="1"/>
  <c r="G1653" i="1"/>
  <c r="H1653" i="1"/>
  <c r="F53" i="4"/>
  <c r="D49" i="4"/>
  <c r="F165" i="4"/>
  <c r="D164" i="4"/>
  <c r="E202" i="4"/>
  <c r="D198" i="1" s="1"/>
  <c r="F216" i="4"/>
  <c r="F431" i="4"/>
  <c r="F526" i="4"/>
  <c r="D522" i="4"/>
  <c r="F76" i="5"/>
  <c r="D70" i="5"/>
  <c r="C1081" i="1"/>
  <c r="F259" i="5"/>
  <c r="C1263" i="1"/>
  <c r="H1298" i="1"/>
  <c r="H1301" i="1"/>
  <c r="H1305" i="1"/>
  <c r="H1309" i="1"/>
  <c r="H1313" i="1"/>
  <c r="H1317" i="1"/>
  <c r="H1321" i="1"/>
  <c r="H1325" i="1"/>
  <c r="H1329" i="1"/>
  <c r="H1333" i="1"/>
  <c r="H1337" i="1"/>
  <c r="H1341" i="1"/>
  <c r="H1345" i="1"/>
  <c r="H1349" i="1"/>
  <c r="H1353" i="1"/>
  <c r="H1357" i="1"/>
  <c r="H1361" i="1"/>
  <c r="H1365" i="1"/>
  <c r="H1369" i="1"/>
  <c r="H1373" i="1"/>
  <c r="H1377" i="1"/>
  <c r="H1381" i="1"/>
  <c r="H1385" i="1"/>
  <c r="H1389" i="1"/>
  <c r="H1393" i="1"/>
  <c r="H1397" i="1"/>
  <c r="H1403" i="1"/>
  <c r="H1407" i="1"/>
  <c r="H1411" i="1"/>
  <c r="H1415" i="1"/>
  <c r="H1419" i="1"/>
  <c r="H1423" i="1"/>
  <c r="H1427" i="1"/>
  <c r="H1434" i="1"/>
  <c r="H1438" i="1"/>
  <c r="H1442" i="1"/>
  <c r="H1449" i="1"/>
  <c r="H1453" i="1"/>
  <c r="H1457" i="1"/>
  <c r="H1461" i="1"/>
  <c r="H1465" i="1"/>
  <c r="H1469" i="1"/>
  <c r="H1472" i="1"/>
  <c r="H1476" i="1"/>
  <c r="H1479" i="1"/>
  <c r="H1483" i="1"/>
  <c r="H1486" i="1"/>
  <c r="H1490" i="1"/>
  <c r="H1494" i="1"/>
  <c r="H1498" i="1"/>
  <c r="H1502" i="1"/>
  <c r="H1506" i="1"/>
  <c r="H1510" i="1"/>
  <c r="G1514" i="1"/>
  <c r="H1514" i="1"/>
  <c r="G1527" i="1"/>
  <c r="H1527" i="1"/>
  <c r="G1530" i="1"/>
  <c r="H1530" i="1"/>
  <c r="G1546" i="1"/>
  <c r="H1546" i="1"/>
  <c r="J1546" i="1"/>
  <c r="H1550" i="1"/>
  <c r="G1550" i="1"/>
  <c r="J1550" i="1"/>
  <c r="I1566" i="1"/>
  <c r="H1576" i="1"/>
  <c r="G1576" i="1"/>
  <c r="H1587" i="1"/>
  <c r="G1587" i="1"/>
  <c r="H1631" i="1"/>
  <c r="G1631" i="1"/>
  <c r="H1639" i="1"/>
  <c r="G1639" i="1"/>
  <c r="H1647" i="1"/>
  <c r="G1647" i="1"/>
  <c r="H1650" i="1"/>
  <c r="G1650" i="1"/>
  <c r="H1683" i="1"/>
  <c r="G1683" i="1"/>
  <c r="F107" i="4"/>
  <c r="D106" i="4"/>
  <c r="F154" i="4"/>
  <c r="E153" i="4"/>
  <c r="F355" i="4"/>
  <c r="D354" i="4"/>
  <c r="F362" i="4"/>
  <c r="D361" i="4"/>
  <c r="F480" i="4"/>
  <c r="D479" i="4"/>
  <c r="H335" i="9"/>
  <c r="E176" i="5"/>
  <c r="G336" i="9"/>
  <c r="E336" i="9" s="1"/>
  <c r="B336" i="9" s="1"/>
  <c r="F196" i="5"/>
  <c r="C1200" i="1"/>
  <c r="F50" i="6"/>
  <c r="C1445" i="1"/>
  <c r="F75" i="6"/>
  <c r="C1470" i="1"/>
  <c r="F82" i="6"/>
  <c r="C1477" i="1"/>
  <c r="F585" i="4"/>
  <c r="D584" i="4"/>
  <c r="F171" i="5"/>
  <c r="C1176" i="1"/>
  <c r="F180" i="5"/>
  <c r="C1184" i="1"/>
  <c r="D5" i="6"/>
  <c r="F6" i="6"/>
  <c r="C1401" i="1"/>
  <c r="D1525" i="1"/>
  <c r="H1525" i="1" s="1"/>
  <c r="E129" i="6"/>
  <c r="D1524" i="1" s="1"/>
  <c r="B102" i="9"/>
  <c r="G1513" i="1"/>
  <c r="G1517" i="1"/>
  <c r="G1521" i="1"/>
  <c r="G1526" i="1"/>
  <c r="H1526" i="1"/>
  <c r="G1531" i="1"/>
  <c r="H1531" i="1"/>
  <c r="G1534" i="1"/>
  <c r="H1534" i="1"/>
  <c r="G1539" i="1"/>
  <c r="H1539" i="1"/>
  <c r="G1542" i="1"/>
  <c r="H1542" i="1"/>
  <c r="H1562" i="1"/>
  <c r="G1562" i="1"/>
  <c r="H1565" i="1"/>
  <c r="G1565" i="1"/>
  <c r="I1565" i="1" s="1"/>
  <c r="J1572" i="1"/>
  <c r="H1572" i="1"/>
  <c r="G1572" i="1"/>
  <c r="I1572" i="1" s="1"/>
  <c r="J1577" i="1"/>
  <c r="H1577" i="1"/>
  <c r="G1577" i="1"/>
  <c r="G1585" i="1"/>
  <c r="H1585" i="1"/>
  <c r="G1593" i="1"/>
  <c r="H1593" i="1"/>
  <c r="H1598" i="1"/>
  <c r="G1598" i="1"/>
  <c r="H1606" i="1"/>
  <c r="G1606" i="1"/>
  <c r="H1614" i="1"/>
  <c r="G1614" i="1"/>
  <c r="G1629" i="1"/>
  <c r="H1629" i="1"/>
  <c r="G1637" i="1"/>
  <c r="H1637" i="1"/>
  <c r="G1645" i="1"/>
  <c r="H1645" i="1"/>
  <c r="G1673" i="1"/>
  <c r="H1673" i="1"/>
  <c r="F17" i="4"/>
  <c r="D7" i="4"/>
  <c r="F231" i="4"/>
  <c r="D230" i="4"/>
  <c r="F274" i="4"/>
  <c r="E273" i="4"/>
  <c r="D269" i="1" s="1"/>
  <c r="D321" i="4"/>
  <c r="F322" i="4"/>
  <c r="E431" i="4"/>
  <c r="D466" i="4"/>
  <c r="F467" i="4"/>
  <c r="F572" i="4"/>
  <c r="D571" i="4"/>
  <c r="F647" i="4"/>
  <c r="F36" i="6"/>
  <c r="D35" i="6"/>
  <c r="C1594" i="1"/>
  <c r="D6" i="8"/>
  <c r="D51" i="8"/>
  <c r="C1627" i="1" s="1"/>
  <c r="C1628" i="1"/>
  <c r="B79" i="9"/>
  <c r="G1512" i="1"/>
  <c r="G1516" i="1"/>
  <c r="G1520" i="1"/>
  <c r="G1523" i="1"/>
  <c r="H1545" i="1"/>
  <c r="G1545" i="1"/>
  <c r="J1551" i="1"/>
  <c r="G1551" i="1"/>
  <c r="I1551" i="1" s="1"/>
  <c r="H1554" i="1"/>
  <c r="G1554" i="1"/>
  <c r="J1559" i="1"/>
  <c r="G1559" i="1"/>
  <c r="I1559" i="1" s="1"/>
  <c r="J1564" i="1"/>
  <c r="H1564" i="1"/>
  <c r="G1564" i="1"/>
  <c r="I1564" i="1" s="1"/>
  <c r="I1574" i="1"/>
  <c r="I1579" i="1"/>
  <c r="H1590" i="1"/>
  <c r="G1590" i="1"/>
  <c r="C1622" i="1"/>
  <c r="H1634" i="1"/>
  <c r="G1634" i="1"/>
  <c r="H1642" i="1"/>
  <c r="G1642" i="1"/>
  <c r="H1670" i="1"/>
  <c r="G1670" i="1"/>
  <c r="H1678" i="1"/>
  <c r="G1678" i="1"/>
  <c r="F140" i="4"/>
  <c r="G24" i="9"/>
  <c r="F153" i="4"/>
  <c r="F222" i="4"/>
  <c r="D221" i="4"/>
  <c r="D309" i="4"/>
  <c r="F107" i="5"/>
  <c r="D88" i="5"/>
  <c r="F203" i="5"/>
  <c r="D202" i="5"/>
  <c r="F129" i="6"/>
  <c r="C1524" i="1"/>
  <c r="H33" i="3"/>
  <c r="C1537" i="1"/>
  <c r="H24" i="9"/>
  <c r="B39" i="9"/>
  <c r="B63" i="9"/>
  <c r="G217" i="9"/>
  <c r="E217" i="9" s="1"/>
  <c r="B217" i="9" s="1"/>
  <c r="G1525" i="1"/>
  <c r="J1548" i="1"/>
  <c r="J1552" i="1"/>
  <c r="J1556" i="1"/>
  <c r="J1560" i="1"/>
  <c r="H1561" i="1"/>
  <c r="I1561" i="1" s="1"/>
  <c r="D373" i="4"/>
  <c r="D648" i="4"/>
  <c r="F427" i="4"/>
  <c r="E479" i="4"/>
  <c r="D473" i="1" s="1"/>
  <c r="E536" i="4"/>
  <c r="G156" i="9"/>
  <c r="E156" i="9" s="1"/>
  <c r="B156" i="9" s="1"/>
  <c r="F607" i="4"/>
  <c r="H313" i="9"/>
  <c r="E88" i="5"/>
  <c r="D1093" i="1" s="1"/>
  <c r="H314" i="9"/>
  <c r="H315" i="9"/>
  <c r="D218" i="5"/>
  <c r="F219" i="5"/>
  <c r="D254" i="5"/>
  <c r="D89" i="6"/>
  <c r="F90" i="6"/>
  <c r="D38" i="7"/>
  <c r="B25" i="9"/>
  <c r="B30" i="9"/>
  <c r="E42" i="9"/>
  <c r="B42" i="9" s="1"/>
  <c r="B46" i="9"/>
  <c r="E58" i="9"/>
  <c r="B58" i="9" s="1"/>
  <c r="B62" i="9"/>
  <c r="E74" i="9"/>
  <c r="B74" i="9" s="1"/>
  <c r="B78" i="9"/>
  <c r="B95" i="9"/>
  <c r="G1528" i="1"/>
  <c r="G1532" i="1"/>
  <c r="G1540" i="1"/>
  <c r="I1540" i="1" s="1"/>
  <c r="J1540" i="1"/>
  <c r="G1544" i="1"/>
  <c r="I1544" i="1" s="1"/>
  <c r="J1544" i="1"/>
  <c r="H1555" i="1"/>
  <c r="H1563" i="1"/>
  <c r="I1563" i="1" s="1"/>
  <c r="J1563" i="1"/>
  <c r="H1567" i="1"/>
  <c r="I1567" i="1" s="1"/>
  <c r="J1567" i="1"/>
  <c r="H1575" i="1"/>
  <c r="I1575" i="1" s="1"/>
  <c r="J1575" i="1"/>
  <c r="H1580" i="1"/>
  <c r="I1580" i="1" s="1"/>
  <c r="J1580" i="1"/>
  <c r="H1649" i="1"/>
  <c r="D202" i="4"/>
  <c r="G225" i="9"/>
  <c r="E225" i="9" s="1"/>
  <c r="B225" i="9" s="1"/>
  <c r="F432" i="4"/>
  <c r="E491" i="4"/>
  <c r="D485" i="1" s="1"/>
  <c r="D597" i="4"/>
  <c r="E629" i="4"/>
  <c r="D623" i="1" s="1"/>
  <c r="D7" i="5"/>
  <c r="D119" i="5"/>
  <c r="F120" i="5"/>
  <c r="E38" i="7"/>
  <c r="D1571" i="1"/>
  <c r="H1571" i="1" s="1"/>
  <c r="B32" i="9"/>
  <c r="E41" i="9"/>
  <c r="B41" i="9" s="1"/>
  <c r="B48" i="9"/>
  <c r="E57" i="9"/>
  <c r="B57" i="9" s="1"/>
  <c r="B64" i="9"/>
  <c r="E73" i="9"/>
  <c r="B73" i="9" s="1"/>
  <c r="B80" i="9"/>
  <c r="B111" i="9"/>
  <c r="G313" i="9"/>
  <c r="E313" i="9" s="1"/>
  <c r="B313" i="9" s="1"/>
  <c r="F89" i="5"/>
  <c r="D250" i="5"/>
  <c r="E114" i="6"/>
  <c r="D25" i="8"/>
  <c r="C1601" i="1" s="1"/>
  <c r="H309" i="9"/>
  <c r="G309" i="9"/>
  <c r="E309" i="9" s="1"/>
  <c r="B309" i="9" s="1"/>
  <c r="H308" i="9"/>
  <c r="M228" i="9"/>
  <c r="G226" i="9"/>
  <c r="E226" i="9" s="1"/>
  <c r="B226" i="9" s="1"/>
  <c r="G224" i="9"/>
  <c r="E224" i="9" s="1"/>
  <c r="B224" i="9" s="1"/>
  <c r="G222" i="9"/>
  <c r="E222" i="9" s="1"/>
  <c r="B222" i="9" s="1"/>
  <c r="G220" i="9"/>
  <c r="E220" i="9" s="1"/>
  <c r="B220" i="9" s="1"/>
  <c r="G218" i="9"/>
  <c r="E218" i="9" s="1"/>
  <c r="B218"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301" i="9"/>
  <c r="E301" i="9" s="1"/>
  <c r="B301" i="9" s="1"/>
  <c r="G215" i="9"/>
  <c r="E215" i="9" s="1"/>
  <c r="B215"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300" i="9"/>
  <c r="E300" i="9" s="1"/>
  <c r="B300" i="9" s="1"/>
  <c r="G221" i="9"/>
  <c r="E221" i="9" s="1"/>
  <c r="B221" i="9" s="1"/>
  <c r="G180" i="9"/>
  <c r="G179" i="9"/>
  <c r="E179" i="9" s="1"/>
  <c r="B179" i="9" s="1"/>
  <c r="G175" i="9"/>
  <c r="E175" i="9" s="1"/>
  <c r="B175" i="9" s="1"/>
  <c r="G308" i="9"/>
  <c r="E308" i="9" s="1"/>
  <c r="B308" i="9" s="1"/>
  <c r="G302" i="9"/>
  <c r="E302" i="9" s="1"/>
  <c r="B302" i="9" s="1"/>
  <c r="L228" i="9"/>
  <c r="F228" i="9" s="1"/>
  <c r="B228" i="9" s="1"/>
  <c r="G223" i="9"/>
  <c r="E223" i="9" s="1"/>
  <c r="B223" i="9" s="1"/>
  <c r="G216" i="9"/>
  <c r="E216" i="9" s="1"/>
  <c r="B216" i="9" s="1"/>
  <c r="G176" i="9"/>
  <c r="E176" i="9" s="1"/>
  <c r="B176" i="9" s="1"/>
  <c r="I10" i="9"/>
  <c r="E34" i="9"/>
  <c r="B34" i="9" s="1"/>
  <c r="E50" i="9"/>
  <c r="B50" i="9" s="1"/>
  <c r="E66" i="9"/>
  <c r="B66" i="9" s="1"/>
  <c r="B94" i="9"/>
  <c r="B110" i="9"/>
  <c r="B126" i="9"/>
  <c r="B142" i="9"/>
  <c r="E158" i="9"/>
  <c r="B158" i="9" s="1"/>
  <c r="E165" i="9"/>
  <c r="B165" i="9" s="1"/>
  <c r="B168" i="9"/>
  <c r="B171" i="9"/>
  <c r="G177" i="9"/>
  <c r="E177" i="9" s="1"/>
  <c r="B177" i="9" s="1"/>
  <c r="G227" i="9"/>
  <c r="E227" i="9" s="1"/>
  <c r="B227" i="9" s="1"/>
  <c r="B260" i="9"/>
  <c r="B128" i="9"/>
  <c r="B144" i="9"/>
  <c r="E157" i="9"/>
  <c r="B157" i="9" s="1"/>
  <c r="B160" i="9"/>
  <c r="B163" i="9"/>
  <c r="E162" i="9"/>
  <c r="B162" i="9" s="1"/>
  <c r="E170" i="9"/>
  <c r="B170" i="9" s="1"/>
  <c r="B252" i="9"/>
  <c r="B268" i="9"/>
  <c r="B284" i="9"/>
  <c r="F298" i="9"/>
  <c r="B304" i="9"/>
  <c r="E82" i="9"/>
  <c r="B82" i="9" s="1"/>
  <c r="E90" i="9"/>
  <c r="B90" i="9" s="1"/>
  <c r="E98" i="9"/>
  <c r="B98" i="9" s="1"/>
  <c r="E106" i="9"/>
  <c r="B106" i="9" s="1"/>
  <c r="E114" i="9"/>
  <c r="B114" i="9" s="1"/>
  <c r="E122" i="9"/>
  <c r="B122" i="9" s="1"/>
  <c r="E130" i="9"/>
  <c r="B130" i="9" s="1"/>
  <c r="E138" i="9"/>
  <c r="B138" i="9" s="1"/>
  <c r="E146" i="9"/>
  <c r="B146" i="9" s="1"/>
  <c r="E154" i="9"/>
  <c r="B154" i="9" s="1"/>
  <c r="B248" i="9"/>
  <c r="B264" i="9"/>
  <c r="B280" i="9"/>
  <c r="E319" i="9"/>
  <c r="B319" i="9" s="1"/>
  <c r="E327" i="9"/>
  <c r="B327" i="9" s="1"/>
  <c r="B303" i="9"/>
  <c r="E307" i="9"/>
  <c r="B307" i="9" s="1"/>
  <c r="B312" i="9"/>
  <c r="F231" i="9"/>
  <c r="B231" i="9" s="1"/>
  <c r="F235" i="9"/>
  <c r="B235" i="9" s="1"/>
  <c r="F238" i="9"/>
  <c r="B238" i="9" s="1"/>
  <c r="F239" i="9"/>
  <c r="B239" i="9" s="1"/>
  <c r="F242" i="9"/>
  <c r="B242" i="9" s="1"/>
  <c r="F243" i="9"/>
  <c r="B243" i="9" s="1"/>
  <c r="F246" i="9"/>
  <c r="B246" i="9" s="1"/>
  <c r="F247" i="9"/>
  <c r="B247" i="9" s="1"/>
  <c r="F250" i="9"/>
  <c r="B250" i="9" s="1"/>
  <c r="F251" i="9"/>
  <c r="B251" i="9" s="1"/>
  <c r="F254" i="9"/>
  <c r="B254" i="9" s="1"/>
  <c r="F255" i="9"/>
  <c r="B255" i="9" s="1"/>
  <c r="F258" i="9"/>
  <c r="B258" i="9" s="1"/>
  <c r="F259" i="9"/>
  <c r="B259" i="9" s="1"/>
  <c r="F262" i="9"/>
  <c r="B262" i="9" s="1"/>
  <c r="F263" i="9"/>
  <c r="B263" i="9" s="1"/>
  <c r="F266" i="9"/>
  <c r="B266" i="9" s="1"/>
  <c r="F267" i="9"/>
  <c r="B267" i="9" s="1"/>
  <c r="F270" i="9"/>
  <c r="B270" i="9" s="1"/>
  <c r="F271" i="9"/>
  <c r="B271" i="9" s="1"/>
  <c r="F274" i="9"/>
  <c r="B274" i="9" s="1"/>
  <c r="F275" i="9"/>
  <c r="B275" i="9" s="1"/>
  <c r="F278" i="9"/>
  <c r="B278" i="9" s="1"/>
  <c r="F279" i="9"/>
  <c r="B279" i="9" s="1"/>
  <c r="F282" i="9"/>
  <c r="B282" i="9" s="1"/>
  <c r="F283" i="9"/>
  <c r="B283" i="9" s="1"/>
  <c r="F286" i="9"/>
  <c r="B286" i="9" s="1"/>
  <c r="F287" i="9"/>
  <c r="B287" i="9" s="1"/>
  <c r="F290" i="9"/>
  <c r="B290" i="9" s="1"/>
  <c r="F291" i="9"/>
  <c r="B291" i="9" s="1"/>
  <c r="B294" i="9"/>
  <c r="E311" i="9"/>
  <c r="B311" i="9" s="1"/>
  <c r="G1601" i="1" l="1"/>
  <c r="H1601" i="1"/>
  <c r="D1570" i="1"/>
  <c r="I35" i="3"/>
  <c r="G623" i="1"/>
  <c r="H623" i="1"/>
  <c r="H35" i="3"/>
  <c r="C1570" i="1"/>
  <c r="E535" i="4"/>
  <c r="D530" i="1"/>
  <c r="F373" i="4"/>
  <c r="C368" i="1"/>
  <c r="G337" i="9"/>
  <c r="E337" i="9" s="1"/>
  <c r="B337" i="9" s="1"/>
  <c r="F202" i="5"/>
  <c r="C1206" i="1"/>
  <c r="F309" i="4"/>
  <c r="D308" i="4"/>
  <c r="C304" i="1"/>
  <c r="H1627" i="1"/>
  <c r="G1627" i="1"/>
  <c r="F35" i="6"/>
  <c r="H28" i="3"/>
  <c r="C1430" i="1"/>
  <c r="F230" i="4"/>
  <c r="C226" i="1"/>
  <c r="H27" i="3"/>
  <c r="F5" i="6"/>
  <c r="C1400" i="1"/>
  <c r="D141" i="6"/>
  <c r="H1477" i="1"/>
  <c r="G1477" i="1"/>
  <c r="H1445" i="1"/>
  <c r="G1445" i="1"/>
  <c r="H1081" i="1"/>
  <c r="G1081" i="1"/>
  <c r="E5" i="7"/>
  <c r="D1538" i="1"/>
  <c r="F147" i="5"/>
  <c r="C1152" i="1"/>
  <c r="D176" i="5"/>
  <c r="G1571" i="1"/>
  <c r="E69" i="5"/>
  <c r="I30" i="3"/>
  <c r="D1509" i="1"/>
  <c r="F597" i="4"/>
  <c r="C591" i="1"/>
  <c r="F202" i="4"/>
  <c r="C198" i="1"/>
  <c r="G338" i="9"/>
  <c r="E338" i="9" s="1"/>
  <c r="B338" i="9" s="1"/>
  <c r="C1222" i="1"/>
  <c r="F218" i="5"/>
  <c r="F221" i="4"/>
  <c r="C217" i="1"/>
  <c r="E24" i="9"/>
  <c r="D44" i="8"/>
  <c r="C1582" i="1"/>
  <c r="F321" i="4"/>
  <c r="C316" i="1"/>
  <c r="I1542" i="1"/>
  <c r="H1184" i="1"/>
  <c r="G1184" i="1"/>
  <c r="F584" i="4"/>
  <c r="C578" i="1"/>
  <c r="E175" i="5"/>
  <c r="D1179" i="1" s="1"/>
  <c r="I24" i="3"/>
  <c r="D1180" i="1"/>
  <c r="F361" i="4"/>
  <c r="D360" i="4"/>
  <c r="C356" i="1"/>
  <c r="E152" i="4"/>
  <c r="D149" i="1"/>
  <c r="D69" i="5"/>
  <c r="C1075" i="1"/>
  <c r="F70" i="5"/>
  <c r="F164" i="4"/>
  <c r="C160" i="1"/>
  <c r="H1155" i="1"/>
  <c r="G1155" i="1"/>
  <c r="E314" i="9"/>
  <c r="B314" i="9" s="1"/>
  <c r="E422" i="4"/>
  <c r="I17" i="3"/>
  <c r="D2" i="1"/>
  <c r="E335" i="9"/>
  <c r="B335" i="9" s="1"/>
  <c r="H1017" i="1"/>
  <c r="G1017" i="1"/>
  <c r="E180" i="9"/>
  <c r="B180" i="9" s="1"/>
  <c r="H25" i="3"/>
  <c r="F250" i="5"/>
  <c r="C1254" i="1"/>
  <c r="F119" i="5"/>
  <c r="C1124" i="1"/>
  <c r="G485" i="1"/>
  <c r="H485" i="1"/>
  <c r="C1484" i="1"/>
  <c r="F89" i="6"/>
  <c r="G1524" i="1"/>
  <c r="H1524" i="1"/>
  <c r="F88" i="5"/>
  <c r="C1093" i="1"/>
  <c r="H1594" i="1"/>
  <c r="G1594" i="1"/>
  <c r="F466" i="4"/>
  <c r="C460" i="1"/>
  <c r="G269" i="1"/>
  <c r="H269" i="1"/>
  <c r="F7" i="4"/>
  <c r="D6" i="4"/>
  <c r="C3" i="1"/>
  <c r="I1577" i="1"/>
  <c r="H1401" i="1"/>
  <c r="G1401" i="1"/>
  <c r="H1470" i="1"/>
  <c r="G1470" i="1"/>
  <c r="H1200" i="1"/>
  <c r="G1200" i="1"/>
  <c r="I1550" i="1"/>
  <c r="H1263" i="1"/>
  <c r="G1263" i="1"/>
  <c r="D430" i="4"/>
  <c r="I1569" i="1"/>
  <c r="I1541" i="1"/>
  <c r="H1087" i="1"/>
  <c r="G1087" i="1"/>
  <c r="H1181" i="1"/>
  <c r="G1181" i="1"/>
  <c r="H1299" i="1"/>
  <c r="G1299" i="1"/>
  <c r="F134" i="4"/>
  <c r="C130" i="1"/>
  <c r="F7" i="5"/>
  <c r="D6" i="5"/>
  <c r="H22" i="3"/>
  <c r="C1012" i="1"/>
  <c r="C1258" i="1"/>
  <c r="F254" i="5"/>
  <c r="F648" i="4"/>
  <c r="C642" i="1"/>
  <c r="D152" i="4"/>
  <c r="H1622" i="1"/>
  <c r="G1622" i="1"/>
  <c r="I1545" i="1"/>
  <c r="G1628" i="1"/>
  <c r="H1628" i="1"/>
  <c r="E141" i="6"/>
  <c r="F571" i="4"/>
  <c r="C565" i="1"/>
  <c r="E430" i="4"/>
  <c r="D425" i="1"/>
  <c r="D45" i="8"/>
  <c r="H1176" i="1"/>
  <c r="G1176" i="1"/>
  <c r="F273" i="4"/>
  <c r="F479" i="4"/>
  <c r="C473" i="1"/>
  <c r="F354" i="4"/>
  <c r="C349" i="1"/>
  <c r="F106" i="4"/>
  <c r="C102" i="1"/>
  <c r="F522" i="4"/>
  <c r="C516" i="1"/>
  <c r="F49" i="4"/>
  <c r="C45" i="1"/>
  <c r="E315" i="9"/>
  <c r="B315" i="9" s="1"/>
  <c r="I1578" i="1"/>
  <c r="I1547" i="1"/>
  <c r="F125" i="4"/>
  <c r="C121" i="1"/>
  <c r="I1558" i="1"/>
  <c r="F536" i="4"/>
  <c r="D535" i="4"/>
  <c r="C530" i="1"/>
  <c r="C1621" i="1" l="1"/>
  <c r="I40" i="3"/>
  <c r="G299" i="9"/>
  <c r="C1011" i="1"/>
  <c r="F6" i="5"/>
  <c r="D300" i="4"/>
  <c r="F6" i="4"/>
  <c r="H17" i="3"/>
  <c r="D422" i="4"/>
  <c r="C2" i="1"/>
  <c r="G460" i="1"/>
  <c r="H460" i="1"/>
  <c r="H1093" i="1"/>
  <c r="G1093" i="1"/>
  <c r="H1124" i="1"/>
  <c r="G1124" i="1"/>
  <c r="H1075" i="1"/>
  <c r="G1075" i="1"/>
  <c r="I23" i="3"/>
  <c r="D1074" i="1"/>
  <c r="E6" i="5"/>
  <c r="H1430" i="1"/>
  <c r="G1430" i="1"/>
  <c r="G425" i="1"/>
  <c r="H425" i="1"/>
  <c r="H1484" i="1"/>
  <c r="G1484" i="1"/>
  <c r="F69" i="5"/>
  <c r="H23" i="3"/>
  <c r="C1074" i="1"/>
  <c r="H1582" i="1"/>
  <c r="G1582" i="1"/>
  <c r="H217" i="1"/>
  <c r="G217" i="1"/>
  <c r="F141" i="6"/>
  <c r="H31" i="3"/>
  <c r="C1536" i="1"/>
  <c r="H304" i="1"/>
  <c r="G304" i="1"/>
  <c r="H121" i="1"/>
  <c r="G121" i="1"/>
  <c r="E639" i="4"/>
  <c r="D633" i="1" s="1"/>
  <c r="D424" i="1"/>
  <c r="H642" i="1"/>
  <c r="G642" i="1"/>
  <c r="H1012" i="1"/>
  <c r="G1012" i="1"/>
  <c r="G130" i="1"/>
  <c r="H130" i="1"/>
  <c r="H1254" i="1"/>
  <c r="G1254" i="1"/>
  <c r="H149" i="1"/>
  <c r="G149" i="1"/>
  <c r="G578" i="1"/>
  <c r="H578" i="1"/>
  <c r="K1480" i="9"/>
  <c r="G343" i="9"/>
  <c r="E343" i="9" s="1"/>
  <c r="B343" i="9" s="1"/>
  <c r="C1620" i="1"/>
  <c r="H11" i="3" s="1"/>
  <c r="I39" i="3"/>
  <c r="H19" i="9"/>
  <c r="E19" i="9" s="1"/>
  <c r="B19" i="9" s="1"/>
  <c r="H198" i="1"/>
  <c r="G198" i="1"/>
  <c r="G1509" i="1"/>
  <c r="H1509" i="1"/>
  <c r="F176" i="5"/>
  <c r="H24" i="3"/>
  <c r="C1180" i="1"/>
  <c r="D175" i="5"/>
  <c r="I33" i="3"/>
  <c r="D1537" i="1"/>
  <c r="G345" i="9"/>
  <c r="E345" i="9" s="1"/>
  <c r="G347" i="9"/>
  <c r="E347" i="9" s="1"/>
  <c r="G226" i="1"/>
  <c r="H226" i="1"/>
  <c r="D417" i="4"/>
  <c r="F308" i="4"/>
  <c r="C303" i="1"/>
  <c r="E640" i="4"/>
  <c r="D634" i="1" s="1"/>
  <c r="D529" i="1"/>
  <c r="D639" i="4"/>
  <c r="F430" i="4"/>
  <c r="C424" i="1"/>
  <c r="G356" i="1"/>
  <c r="H356" i="1"/>
  <c r="B24" i="9"/>
  <c r="H1222" i="1"/>
  <c r="G1222" i="1"/>
  <c r="G591" i="1"/>
  <c r="H591" i="1"/>
  <c r="H1206" i="1"/>
  <c r="G1206" i="1"/>
  <c r="G516" i="1"/>
  <c r="H516" i="1"/>
  <c r="G349" i="1"/>
  <c r="H349" i="1"/>
  <c r="I31" i="3"/>
  <c r="D1536" i="1"/>
  <c r="H1258" i="1"/>
  <c r="G1258" i="1"/>
  <c r="E643" i="4"/>
  <c r="D417" i="1"/>
  <c r="H160" i="1"/>
  <c r="G160" i="1"/>
  <c r="F360" i="4"/>
  <c r="D418" i="4"/>
  <c r="C355" i="1"/>
  <c r="G1538" i="1"/>
  <c r="H1538" i="1"/>
  <c r="G530" i="1"/>
  <c r="H530" i="1"/>
  <c r="D640" i="4"/>
  <c r="F535" i="4"/>
  <c r="C529" i="1"/>
  <c r="G45" i="1"/>
  <c r="H45" i="1"/>
  <c r="G102" i="1"/>
  <c r="H102" i="1"/>
  <c r="G473" i="1"/>
  <c r="H473" i="1"/>
  <c r="G565" i="1"/>
  <c r="H565" i="1"/>
  <c r="F152" i="4"/>
  <c r="H18" i="3"/>
  <c r="D299" i="4"/>
  <c r="C148" i="1"/>
  <c r="H3" i="1"/>
  <c r="G3" i="1"/>
  <c r="I18" i="3"/>
  <c r="E299" i="4"/>
  <c r="D148" i="1"/>
  <c r="G316" i="1"/>
  <c r="H316" i="1"/>
  <c r="G342" i="9"/>
  <c r="E342" i="9" s="1"/>
  <c r="H1152" i="1"/>
  <c r="G1152" i="1"/>
  <c r="H1400" i="1"/>
  <c r="G1400" i="1"/>
  <c r="G368" i="1"/>
  <c r="H368" i="1"/>
  <c r="G1570" i="1"/>
  <c r="H1570" i="1"/>
  <c r="G303" i="1" l="1"/>
  <c r="H303" i="1"/>
  <c r="F300" i="4"/>
  <c r="C296" i="1"/>
  <c r="G355" i="1"/>
  <c r="H355" i="1"/>
  <c r="F175" i="5"/>
  <c r="C1179" i="1"/>
  <c r="N3" i="9"/>
  <c r="H299" i="9"/>
  <c r="E299" i="9" s="1"/>
  <c r="D1011" i="1"/>
  <c r="F422" i="4"/>
  <c r="D643" i="4"/>
  <c r="C417" i="1"/>
  <c r="G306" i="9"/>
  <c r="E306" i="9" s="1"/>
  <c r="B306" i="9" s="1"/>
  <c r="D637" i="1"/>
  <c r="G1536" i="1"/>
  <c r="H1536" i="1"/>
  <c r="H1074" i="1"/>
  <c r="G1074" i="1"/>
  <c r="F639" i="4"/>
  <c r="C633" i="1"/>
  <c r="E341" i="9"/>
  <c r="I11" i="3" s="1"/>
  <c r="B342" i="9"/>
  <c r="E301" i="4"/>
  <c r="D297" i="1" s="1"/>
  <c r="E423" i="4"/>
  <c r="D295" i="1"/>
  <c r="E300" i="4"/>
  <c r="D296" i="1" s="1"/>
  <c r="H148" i="1"/>
  <c r="G148" i="1"/>
  <c r="G529" i="1"/>
  <c r="H529" i="1"/>
  <c r="F418" i="4"/>
  <c r="C413" i="1"/>
  <c r="F417" i="4"/>
  <c r="C412" i="1"/>
  <c r="B345" i="9"/>
  <c r="E344" i="9"/>
  <c r="I10" i="3" s="1"/>
  <c r="H1180" i="1"/>
  <c r="G1180" i="1"/>
  <c r="F640" i="4"/>
  <c r="C634" i="1"/>
  <c r="H2" i="1"/>
  <c r="G2" i="1"/>
  <c r="E346" i="9"/>
  <c r="B347" i="9"/>
  <c r="H9" i="3"/>
  <c r="D301" i="4"/>
  <c r="F299" i="4"/>
  <c r="D423" i="4"/>
  <c r="D424" i="4" s="1"/>
  <c r="C295" i="1"/>
  <c r="G424" i="1"/>
  <c r="H424" i="1"/>
  <c r="G1537" i="1"/>
  <c r="H1537" i="1"/>
  <c r="H1620" i="1"/>
  <c r="G1620" i="1"/>
  <c r="H8" i="3"/>
  <c r="H1011" i="1"/>
  <c r="G1011" i="1"/>
  <c r="G1621" i="1"/>
  <c r="H1621" i="1"/>
  <c r="B299" i="9" l="1"/>
  <c r="F424" i="4"/>
  <c r="C419" i="1"/>
  <c r="H634" i="1"/>
  <c r="G634" i="1"/>
  <c r="G413" i="1"/>
  <c r="H413" i="1"/>
  <c r="E644" i="4"/>
  <c r="E425" i="4"/>
  <c r="D420" i="1" s="1"/>
  <c r="D418" i="1"/>
  <c r="H20" i="9"/>
  <c r="E424" i="4"/>
  <c r="D419" i="1" s="1"/>
  <c r="H633" i="1"/>
  <c r="G633" i="1"/>
  <c r="F643" i="4"/>
  <c r="C637" i="1"/>
  <c r="M3" i="9"/>
  <c r="D644" i="4"/>
  <c r="D425" i="4"/>
  <c r="F423" i="4"/>
  <c r="G20" i="9"/>
  <c r="E20" i="9" s="1"/>
  <c r="B20" i="9" s="1"/>
  <c r="C418" i="1"/>
  <c r="F301" i="4"/>
  <c r="C297" i="1"/>
  <c r="G295" i="1"/>
  <c r="H295" i="1"/>
  <c r="K3" i="9"/>
  <c r="I9" i="3"/>
  <c r="G412" i="1"/>
  <c r="H412" i="1"/>
  <c r="G417" i="1"/>
  <c r="H417" i="1"/>
  <c r="H1179" i="1"/>
  <c r="G1179" i="1"/>
  <c r="G296" i="1"/>
  <c r="H296" i="1"/>
  <c r="G297" i="1" l="1"/>
  <c r="H297" i="1"/>
  <c r="H333" i="9"/>
  <c r="G333" i="9"/>
  <c r="G419" i="1"/>
  <c r="H419" i="1"/>
  <c r="F425" i="4"/>
  <c r="C420" i="1"/>
  <c r="G637" i="1"/>
  <c r="H637" i="1"/>
  <c r="G418" i="1"/>
  <c r="H418" i="1"/>
  <c r="D646" i="4"/>
  <c r="F644" i="4"/>
  <c r="C638" i="1"/>
  <c r="D645" i="4"/>
  <c r="E646" i="4"/>
  <c r="D638" i="1"/>
  <c r="E645" i="4"/>
  <c r="E650" i="4" l="1"/>
  <c r="D640" i="1"/>
  <c r="F646" i="4"/>
  <c r="D650" i="4"/>
  <c r="C640" i="1"/>
  <c r="E649" i="4"/>
  <c r="D639" i="1"/>
  <c r="G638" i="1"/>
  <c r="H638" i="1"/>
  <c r="D649" i="4"/>
  <c r="F645" i="4"/>
  <c r="C639" i="1"/>
  <c r="G297" i="9"/>
  <c r="E297" i="9" s="1"/>
  <c r="B297" i="9" s="1"/>
  <c r="G420" i="1"/>
  <c r="H420" i="1"/>
  <c r="E333" i="9"/>
  <c r="B333" i="9" l="1"/>
  <c r="E298" i="9"/>
  <c r="I8" i="3" s="1"/>
  <c r="G639" i="1"/>
  <c r="H639" i="1"/>
  <c r="H7" i="3"/>
  <c r="F650" i="4"/>
  <c r="H20" i="3"/>
  <c r="C644" i="1"/>
  <c r="H19" i="3"/>
  <c r="F649" i="4"/>
  <c r="C643" i="1"/>
  <c r="I19" i="3"/>
  <c r="D643" i="1"/>
  <c r="G640" i="1"/>
  <c r="H640" i="1"/>
  <c r="I20" i="3"/>
  <c r="D644" i="1"/>
  <c r="H644" i="1" l="1"/>
  <c r="G644" i="1"/>
  <c r="H643" i="1"/>
  <c r="G643" i="1"/>
  <c r="J3" i="9"/>
  <c r="G295" i="9" l="1"/>
  <c r="E295" i="9" s="1"/>
  <c r="L293" i="9"/>
  <c r="F293" i="9" s="1"/>
  <c r="H295" i="9"/>
  <c r="G18" i="9"/>
  <c r="E18" i="9" s="1"/>
  <c r="B18" i="9" s="1"/>
  <c r="H18" i="9"/>
  <c r="G17" i="9"/>
  <c r="G15" i="9"/>
  <c r="I6" i="9"/>
  <c r="K11" i="9"/>
  <c r="K8" i="9"/>
  <c r="K5" i="9"/>
  <c r="G22" i="9"/>
  <c r="E22" i="9" s="1"/>
  <c r="B22" i="9" s="1"/>
  <c r="I13" i="9"/>
  <c r="J10" i="9"/>
  <c r="K7" i="9"/>
  <c r="I7" i="9"/>
  <c r="H22" i="9"/>
  <c r="I17" i="9"/>
  <c r="H17" i="9"/>
  <c r="J9" i="9"/>
  <c r="J17" i="9"/>
  <c r="K12" i="9"/>
  <c r="K10" i="9"/>
  <c r="I9" i="9"/>
  <c r="J13" i="9"/>
  <c r="I12" i="9"/>
  <c r="J7" i="9"/>
  <c r="I11" i="9"/>
  <c r="J11" i="9"/>
  <c r="K6" i="9"/>
  <c r="J12" i="9"/>
  <c r="H21" i="9"/>
  <c r="G16" i="9"/>
  <c r="L16" i="9"/>
  <c r="K13" i="9"/>
  <c r="J5" i="9"/>
  <c r="L15" i="9"/>
  <c r="F15" i="9" s="1"/>
  <c r="I8" i="9"/>
  <c r="M15" i="9"/>
  <c r="I5" i="9"/>
  <c r="H15" i="9"/>
  <c r="J8" i="9"/>
  <c r="M16" i="9"/>
  <c r="G21" i="9"/>
  <c r="E21" i="9" s="1"/>
  <c r="B21" i="9" s="1"/>
  <c r="J6" i="9"/>
  <c r="H16" i="9"/>
  <c r="K9" i="9"/>
  <c r="E5" i="9" l="1"/>
  <c r="E9" i="9"/>
  <c r="B9" i="9" s="1"/>
  <c r="E7" i="9"/>
  <c r="B7" i="9" s="1"/>
  <c r="E11" i="9"/>
  <c r="B11" i="9" s="1"/>
  <c r="E6" i="9"/>
  <c r="B6" i="9" s="1"/>
  <c r="E15" i="9"/>
  <c r="E8" i="9"/>
  <c r="B8" i="9" s="1"/>
  <c r="F16" i="9"/>
  <c r="E12" i="9"/>
  <c r="B12" i="9" s="1"/>
  <c r="E10" i="9"/>
  <c r="B10" i="9" s="1"/>
  <c r="E17" i="9"/>
  <c r="B17" i="9" s="1"/>
  <c r="B293" i="9"/>
  <c r="F23" i="9"/>
  <c r="B5" i="9"/>
  <c r="F14" i="9"/>
  <c r="E16" i="9"/>
  <c r="B16" i="9" s="1"/>
  <c r="E13" i="9"/>
  <c r="B13" i="9" s="1"/>
  <c r="B295" i="9"/>
  <c r="E23" i="9"/>
  <c r="I7" i="3" s="1"/>
  <c r="F3" i="9" l="1"/>
  <c r="E4" i="9"/>
  <c r="E14" i="9"/>
  <c r="I13" i="3" s="1"/>
  <c r="B15" i="9"/>
  <c r="E3" i="9" l="1"/>
</calcChain>
</file>

<file path=xl/sharedStrings.xml><?xml version="1.0" encoding="utf-8"?>
<sst xmlns="http://schemas.openxmlformats.org/spreadsheetml/2006/main" count="4724" uniqueCount="3656">
  <si>
    <t>Obveznik:</t>
  </si>
  <si>
    <t>28645 - OPĆINA STUBIČKE TOPLICE</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</si>
  <si>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</si>
  <si>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</si>
  <si>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</si>
  <si>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</si>
  <si>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</si>
  <si>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</si>
  <si>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</si>
  <si>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</si>
  <si>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</si>
  <si>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</si>
  <si>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</si>
  <si>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</si>
  <si>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</si>
  <si>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</si>
  <si>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</si>
  <si>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</si>
  <si>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</si>
  <si>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</si>
  <si>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</si>
  <si>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</si>
  <si>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</si>
  <si>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</si>
  <si>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</si>
  <si>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</si>
  <si>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</si>
  <si>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</si>
  <si>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</si>
  <si>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</si>
  <si>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</si>
  <si>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</si>
  <si>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</si>
  <si>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</si>
  <si>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</si>
  <si>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</si>
  <si>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</si>
  <si>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</si>
  <si>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</si>
  <si>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</si>
  <si>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</si>
  <si>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</si>
  <si>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</si>
  <si>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</si>
  <si>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</si>
  <si>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</si>
  <si>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</si>
  <si>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</si>
  <si>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</si>
  <si>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</si>
  <si>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</si>
  <si>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</si>
  <si>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</si>
  <si>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</si>
  <si>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</si>
  <si>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</si>
  <si>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</si>
  <si>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</si>
  <si>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</si>
  <si>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</si>
  <si>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</si>
  <si>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</si>
  <si>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</si>
  <si>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</si>
  <si>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</si>
  <si>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</si>
  <si>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</si>
  <si>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</si>
  <si>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</si>
  <si>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</si>
  <si>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</si>
  <si>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</si>
  <si>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</si>
  <si>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</si>
  <si>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</si>
  <si>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</si>
  <si>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</si>
  <si>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</si>
  <si>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</si>
  <si>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</si>
  <si>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</si>
  <si>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</si>
  <si>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</si>
  <si>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</si>
  <si>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</si>
  <si>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</si>
  <si>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</si>
  <si>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</si>
  <si>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</si>
  <si>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</si>
  <si>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</si>
  <si>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</si>
  <si>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</si>
  <si>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</si>
  <si>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</si>
  <si>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</si>
  <si>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</si>
  <si>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</si>
  <si>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</si>
  <si>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</si>
  <si>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</si>
  <si>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</si>
  <si>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</si>
  <si>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</si>
  <si>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</si>
  <si>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</si>
  <si>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</si>
  <si>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</si>
  <si>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</si>
  <si>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</si>
  <si>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</si>
  <si>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</si>
  <si>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</si>
  <si>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</si>
  <si>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</si>
  <si>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</si>
  <si>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</si>
  <si>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</si>
  <si>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</si>
  <si>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</si>
  <si>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</si>
  <si>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</si>
  <si>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</si>
  <si>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</si>
  <si>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</si>
  <si>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</si>
  <si>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</si>
  <si>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</si>
  <si>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</si>
  <si>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</si>
  <si>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</si>
  <si>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</si>
  <si>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</si>
  <si>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</si>
  <si>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</si>
  <si>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</si>
  <si>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</si>
  <si>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</si>
  <si>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</si>
  <si>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</si>
  <si>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</si>
  <si>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</si>
  <si>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</si>
  <si>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</si>
  <si>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</si>
  <si>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</si>
  <si>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</si>
  <si>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</si>
  <si>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</si>
  <si>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</si>
  <si>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</si>
  <si>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</si>
  <si>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</si>
  <si>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</si>
  <si>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</si>
  <si>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</si>
  <si>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</si>
  <si>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</si>
  <si>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</si>
  <si>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</si>
  <si>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</si>
  <si>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</si>
  <si>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</si>
  <si>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</si>
  <si>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</si>
  <si>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</si>
  <si>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</si>
  <si>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</si>
  <si>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</si>
  <si>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</si>
  <si>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</si>
  <si>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</si>
  <si>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</si>
  <si>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</si>
  <si>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</si>
  <si>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</si>
  <si>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</si>
  <si>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</si>
  <si>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</si>
  <si>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</si>
  <si>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</si>
  <si>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</si>
  <si>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</si>
  <si>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</si>
  <si>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</si>
  <si>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</si>
  <si>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</si>
  <si>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</si>
  <si>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</si>
  <si>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</si>
  <si>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</si>
  <si>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</si>
  <si>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</si>
  <si>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</si>
  <si>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</si>
  <si>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</si>
  <si>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</si>
  <si>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</si>
  <si>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</si>
  <si>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</si>
  <si>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</si>
  <si>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</si>
  <si>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</si>
  <si>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</si>
  <si>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</si>
  <si>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</si>
  <si>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</si>
  <si>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</si>
  <si>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</si>
  <si>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</si>
  <si>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</si>
  <si>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</si>
  <si>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</si>
  <si>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</si>
  <si>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</si>
  <si>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</si>
  <si>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</si>
  <si>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</si>
  <si>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</si>
  <si>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</si>
  <si>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</si>
  <si>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</si>
  <si>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</si>
  <si>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</si>
  <si>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</si>
  <si>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</si>
  <si>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</si>
  <si>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</si>
  <si>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</si>
  <si>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</si>
  <si>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</si>
  <si>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</si>
  <si>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</si>
  <si>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</si>
  <si>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</si>
  <si>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</si>
  <si>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</si>
  <si>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</si>
  <si>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</si>
  <si>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</si>
  <si>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</si>
  <si>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</si>
  <si>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</si>
  <si>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</si>
  <si>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</si>
  <si>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</si>
  <si>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</si>
  <si>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</si>
  <si>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</si>
  <si>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</si>
  <si>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</si>
  <si>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</si>
  <si>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</si>
  <si>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</si>
  <si>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</si>
  <si>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</si>
  <si>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</si>
  <si>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</si>
  <si>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</si>
  <si>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</si>
  <si>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</si>
  <si>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</si>
  <si>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</si>
  <si>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</si>
  <si>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</si>
  <si>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</si>
  <si>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</si>
  <si>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</si>
  <si>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</si>
  <si>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</si>
  <si>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</si>
  <si>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</si>
  <si>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</si>
  <si>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</si>
  <si>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</si>
  <si>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</si>
  <si>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</si>
  <si>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</si>
  <si>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</si>
  <si>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</si>
  <si>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</si>
  <si>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</si>
  <si>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</si>
  <si>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</si>
  <si>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</si>
  <si>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</si>
  <si>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</si>
  <si>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</si>
  <si>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</si>
  <si>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</si>
  <si>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</si>
  <si>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</si>
  <si>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</si>
  <si>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</si>
  <si>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</si>
  <si>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</si>
  <si>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</si>
  <si>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</si>
  <si>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</si>
  <si>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</si>
  <si>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</si>
  <si>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</si>
  <si>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</si>
  <si>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</si>
  <si>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</si>
  <si>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</si>
  <si>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</si>
  <si>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</si>
  <si>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</si>
  <si>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</si>
  <si>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</si>
  <si>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</si>
  <si>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</si>
  <si>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</si>
  <si>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</si>
  <si>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</si>
  <si>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</si>
  <si>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</si>
  <si>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</si>
  <si>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</si>
  <si>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</si>
  <si>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</si>
  <si>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</si>
  <si>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</si>
  <si>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</si>
  <si>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</si>
  <si>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</si>
  <si>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</si>
  <si>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</si>
  <si>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</si>
  <si>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</si>
  <si>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</si>
  <si>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</si>
  <si>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</si>
  <si>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</si>
  <si>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</si>
  <si>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</si>
  <si>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</si>
  <si>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</si>
  <si>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</si>
  <si>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</si>
  <si>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</si>
  <si>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</si>
  <si>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</si>
  <si>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</si>
  <si>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</si>
  <si>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</si>
  <si>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</si>
  <si>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</si>
  <si>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</si>
  <si>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</si>
  <si>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</si>
  <si>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</si>
  <si>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</si>
  <si>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</si>
  <si>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</si>
  <si>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</si>
  <si>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</si>
  <si>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</si>
  <si>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</si>
  <si>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</si>
  <si>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</si>
  <si>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</si>
  <si>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</si>
  <si>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</si>
  <si>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</si>
  <si>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</si>
  <si>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</si>
  <si>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</si>
  <si>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</si>
  <si>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</si>
  <si>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</si>
  <si>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</si>
  <si>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</si>
  <si>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</si>
  <si>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</si>
  <si>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</si>
  <si>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</si>
  <si>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</si>
  <si>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</si>
  <si>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</si>
  <si>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</si>
  <si>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</si>
  <si>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</si>
  <si>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</si>
  <si>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</si>
  <si>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</si>
  <si>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</si>
  <si>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</si>
  <si>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</si>
  <si>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</si>
  <si>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</si>
  <si>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</si>
  <si>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</si>
  <si>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</si>
  <si>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</si>
  <si>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</si>
  <si>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</si>
  <si>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</si>
  <si>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</si>
  <si>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</si>
  <si>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</si>
  <si>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</si>
  <si>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</si>
  <si>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</si>
  <si>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</si>
  <si>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</si>
  <si>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</si>
  <si>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</si>
  <si>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</si>
  <si>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</si>
  <si>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</si>
  <si>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</si>
  <si>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</si>
  <si>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</si>
  <si>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</si>
  <si>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</si>
  <si>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</si>
  <si>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</si>
  <si>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</si>
  <si>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</si>
  <si>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</si>
  <si>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</si>
  <si>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</si>
  <si>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</si>
  <si>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</si>
  <si>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</si>
  <si>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</si>
  <si>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</si>
  <si>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</si>
  <si>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</si>
  <si>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</si>
  <si>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</si>
  <si>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</si>
  <si>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</si>
  <si>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</si>
  <si>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</si>
  <si>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</si>
  <si>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</si>
  <si>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</si>
  <si>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</si>
  <si>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</si>
  <si>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</si>
  <si>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</si>
  <si>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</si>
  <si>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</si>
  <si>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</si>
  <si>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</si>
  <si>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</si>
  <si>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</si>
  <si>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</si>
  <si>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</si>
  <si>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</si>
  <si>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</si>
  <si>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</si>
  <si>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</si>
  <si>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</si>
  <si>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</si>
  <si>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</si>
  <si>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</si>
  <si>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</si>
  <si>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</si>
  <si>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</si>
  <si>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</si>
  <si>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</si>
  <si>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</si>
  <si>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</si>
  <si>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</si>
  <si>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</si>
  <si>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</si>
  <si>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</si>
  <si>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</si>
  <si>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</si>
  <si>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</si>
  <si>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</si>
  <si>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</si>
  <si>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</si>
  <si>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</si>
  <si>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</si>
  <si>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</si>
  <si>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</si>
  <si>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</si>
  <si>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</si>
  <si>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</si>
  <si>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</si>
  <si>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</si>
  <si>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</si>
  <si>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</si>
  <si>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</si>
  <si>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</si>
  <si>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</si>
  <si>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</si>
  <si>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</si>
  <si>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</si>
  <si>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</si>
  <si>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</si>
  <si>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</si>
  <si>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</si>
  <si>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</si>
  <si>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</si>
  <si>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</si>
  <si>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</si>
  <si>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</si>
  <si>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</si>
  <si>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</si>
  <si>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</si>
  <si>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</si>
  <si>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</si>
  <si>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</si>
  <si>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</si>
  <si>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</si>
  <si>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</si>
  <si>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</si>
  <si>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</si>
  <si>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</si>
  <si>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</si>
  <si>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</si>
  <si>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</si>
  <si>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</si>
  <si>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</si>
  <si>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</si>
  <si>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</si>
  <si>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</si>
  <si>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</si>
  <si>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</si>
  <si>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</si>
  <si>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</si>
  <si>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</si>
  <si>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</si>
  <si>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</si>
  <si>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</si>
  <si>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</si>
  <si>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</si>
  <si>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</si>
  <si>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</si>
  <si>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</si>
  <si>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</si>
  <si>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</si>
  <si>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</si>
  <si>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</si>
  <si>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</si>
  <si>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</si>
  <si>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</si>
  <si>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</si>
  <si>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</si>
  <si>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</si>
  <si>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</si>
  <si>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</si>
  <si>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</si>
  <si>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</si>
  <si>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</si>
  <si>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</si>
  <si>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</si>
  <si>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</si>
  <si>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</si>
  <si>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</si>
  <si>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</si>
  <si>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</si>
  <si>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</si>
  <si>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</si>
  <si>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</si>
  <si>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</si>
  <si>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</si>
  <si>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</si>
  <si>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</si>
  <si>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</si>
  <si>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</si>
  <si>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</si>
  <si>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</si>
  <si>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</si>
  <si>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</si>
  <si>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</si>
  <si>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</si>
  <si>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</si>
  <si>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</si>
  <si>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</si>
  <si>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</si>
  <si>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</si>
  <si>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</si>
  <si>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</si>
  <si>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</si>
  <si>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</si>
  <si>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</si>
  <si>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</si>
  <si>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</si>
  <si>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</si>
  <si>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</si>
  <si>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</si>
  <si>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</si>
  <si>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</si>
  <si>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</si>
  <si>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</si>
  <si>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</si>
  <si>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</si>
  <si>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</si>
  <si>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</si>
  <si>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</si>
  <si>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</si>
  <si>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</si>
  <si>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</si>
  <si>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</si>
  <si>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</si>
  <si>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</si>
  <si>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</si>
  <si>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</si>
  <si>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</si>
  <si>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</si>
  <si>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</si>
  <si>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</si>
  <si>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</si>
  <si>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</si>
  <si>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</si>
  <si>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</si>
  <si>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</si>
  <si>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</si>
  <si>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</si>
  <si>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</si>
  <si>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</si>
  <si>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</si>
  <si>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</si>
  <si>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</si>
  <si>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</si>
  <si>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</si>
  <si>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</si>
  <si>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</si>
  <si>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</si>
  <si>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</si>
  <si>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</si>
  <si>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</si>
  <si>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</si>
  <si>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</si>
  <si>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</si>
  <si>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</si>
  <si>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</si>
  <si>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</si>
  <si>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</si>
  <si>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</si>
  <si>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</si>
  <si>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</si>
  <si>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</si>
  <si>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</si>
  <si>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</si>
  <si>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</si>
  <si>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</si>
  <si>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</si>
  <si>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</si>
  <si>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</si>
  <si>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</si>
  <si>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</si>
  <si>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</si>
  <si>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</si>
  <si>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</si>
  <si>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</si>
  <si>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</si>
  <si>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</si>
  <si>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</si>
  <si>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</si>
  <si>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</si>
  <si>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</si>
  <si>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</si>
  <si>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</si>
  <si>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</si>
  <si>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</si>
  <si>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</si>
  <si>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</si>
  <si>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</si>
  <si>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</si>
  <si>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</si>
  <si>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</si>
  <si>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</si>
  <si>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</si>
  <si>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</si>
  <si>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</si>
  <si>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</si>
  <si>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</si>
  <si>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</si>
  <si>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</si>
  <si>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</si>
  <si>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</si>
  <si>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</si>
  <si>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</si>
  <si>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</si>
  <si>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</si>
  <si>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</si>
  <si>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</si>
  <si>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</si>
  <si>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</si>
  <si>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</si>
  <si>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</si>
  <si>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</si>
  <si>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</si>
  <si>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</si>
  <si>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</si>
  <si>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</si>
  <si>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</si>
  <si>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</si>
  <si>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</si>
  <si>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</si>
  <si>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</si>
  <si>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</si>
  <si>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</si>
  <si>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</si>
  <si>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</si>
  <si>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</si>
  <si>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</si>
  <si>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</si>
  <si>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</si>
  <si>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</si>
  <si>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</si>
  <si>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</si>
  <si>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</si>
  <si>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</si>
  <si>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</si>
  <si>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</si>
  <si>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</si>
  <si>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</si>
  <si>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</si>
  <si>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</si>
  <si>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</si>
  <si>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</si>
  <si>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</si>
  <si>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</si>
  <si>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</si>
  <si>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</si>
  <si>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</si>
  <si>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</si>
  <si>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</si>
  <si>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</si>
  <si>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</si>
  <si>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</si>
  <si>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</si>
  <si>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</si>
  <si>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</si>
  <si>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</si>
  <si>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</si>
  <si>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</si>
  <si>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</si>
  <si>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</si>
  <si>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</si>
  <si>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</si>
  <si>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</si>
  <si>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</si>
  <si>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</si>
  <si>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</si>
  <si>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</si>
  <si>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</si>
  <si>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</si>
  <si>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</si>
  <si>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</si>
  <si>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</si>
  <si>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</si>
  <si>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</si>
  <si>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</si>
  <si>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</si>
  <si>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</si>
  <si>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</si>
  <si>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</si>
  <si>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</si>
  <si>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</si>
  <si>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</si>
  <si>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</si>
  <si>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</si>
  <si>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</si>
  <si>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</si>
  <si>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</si>
  <si>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</si>
  <si>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</si>
  <si>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</si>
  <si>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</si>
  <si>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</si>
  <si>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</si>
  <si>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</si>
  <si>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</si>
  <si>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</si>
  <si>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</si>
  <si>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</si>
  <si>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</si>
  <si>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</si>
  <si>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</si>
  <si>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</si>
  <si>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</si>
  <si>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</si>
  <si>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</si>
  <si>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</si>
  <si>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</si>
  <si>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</si>
  <si>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</si>
  <si>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</si>
  <si>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</si>
  <si>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</si>
  <si>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</si>
  <si>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</si>
  <si>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</si>
  <si>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</si>
  <si>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</si>
  <si>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</si>
  <si>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</si>
  <si>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</si>
  <si>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</si>
  <si>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</si>
  <si>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</si>
  <si>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</si>
  <si>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</si>
  <si>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</si>
  <si>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</si>
  <si>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</si>
  <si>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</si>
  <si>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</si>
  <si>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</si>
  <si>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</si>
  <si>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</si>
  <si>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</si>
  <si>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</si>
  <si>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</si>
  <si>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</si>
  <si>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</si>
  <si>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</si>
  <si>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</si>
  <si>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</si>
  <si>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</si>
  <si>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</si>
  <si>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</si>
  <si>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</si>
  <si>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</si>
  <si>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</si>
  <si>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</si>
  <si>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</si>
  <si>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</si>
  <si>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</si>
  <si>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</si>
  <si>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</si>
  <si>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</si>
  <si>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</si>
  <si>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</si>
  <si>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</si>
  <si>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</si>
  <si>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</si>
  <si>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</si>
  <si>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</si>
  <si>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</si>
  <si>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</si>
  <si>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</si>
  <si>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</si>
  <si>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</si>
  <si>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</si>
  <si>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</si>
  <si>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</si>
  <si>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</si>
  <si>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</si>
  <si>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</si>
  <si>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</si>
  <si>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</si>
  <si>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</si>
  <si>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</si>
  <si>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</si>
  <si>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</si>
  <si>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</si>
  <si>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</si>
  <si>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</si>
  <si>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</si>
  <si>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</si>
  <si>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</si>
  <si>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</si>
  <si>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</si>
  <si>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</si>
  <si>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</si>
  <si>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</si>
  <si>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</si>
  <si>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</si>
  <si>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</si>
  <si>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</si>
  <si>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</si>
  <si>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</si>
  <si>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</si>
  <si>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</si>
  <si>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</si>
  <si>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</si>
  <si>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</si>
  <si>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</si>
  <si>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</si>
  <si>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</si>
  <si>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</si>
  <si>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</si>
  <si>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</si>
  <si>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</si>
  <si>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</si>
  <si>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</si>
  <si>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</si>
  <si>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</si>
  <si>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</si>
  <si>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</si>
  <si>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</si>
  <si>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</si>
  <si>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</si>
  <si>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</si>
  <si>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</si>
  <si>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</si>
  <si>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</si>
  <si>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</si>
  <si>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</si>
  <si>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</si>
  <si>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</si>
  <si>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</si>
  <si>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</si>
  <si>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</si>
  <si>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</si>
  <si>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</si>
  <si>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</si>
  <si>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</si>
  <si>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</si>
  <si>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</si>
  <si>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</si>
  <si>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</si>
  <si>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</si>
  <si>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</si>
  <si>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</si>
  <si>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</si>
  <si>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</si>
  <si>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</si>
  <si>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</si>
  <si>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</si>
  <si>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</si>
  <si>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</si>
  <si>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</si>
  <si>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</si>
  <si>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</si>
  <si>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</si>
  <si>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</si>
  <si>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</si>
  <si>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</si>
  <si>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</si>
  <si>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</si>
  <si>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</si>
  <si>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</si>
  <si>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</si>
  <si>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</si>
  <si>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</si>
  <si>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</si>
  <si>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</si>
  <si>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</si>
  <si>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</si>
  <si>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</si>
  <si>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</si>
  <si>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</si>
  <si>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</si>
  <si>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</si>
  <si>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</si>
  <si>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</si>
  <si>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</si>
  <si>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</si>
  <si>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</si>
  <si>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</si>
  <si>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</si>
  <si>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</si>
  <si>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</si>
  <si>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</si>
  <si>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</si>
  <si>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</si>
  <si>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</si>
  <si>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</si>
  <si>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</si>
  <si>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</si>
  <si>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</si>
  <si>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</si>
  <si>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</si>
  <si>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</si>
  <si>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</si>
  <si>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</si>
  <si>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</si>
  <si>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</si>
  <si>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</si>
  <si>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</si>
  <si>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</si>
  <si>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</si>
  <si>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</si>
  <si>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</si>
  <si>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</si>
  <si>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</si>
  <si>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</si>
  <si>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</si>
  <si>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</si>
  <si>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</si>
  <si>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</si>
  <si>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</si>
  <si>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</si>
  <si>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</si>
  <si>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</si>
  <si>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</si>
  <si>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</si>
  <si>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</si>
  <si>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</si>
  <si>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</si>
  <si>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</si>
  <si>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</si>
  <si>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</si>
  <si>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</si>
  <si>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</si>
  <si>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</si>
  <si>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</si>
  <si>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</si>
  <si>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</si>
  <si>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</si>
  <si>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</si>
  <si>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</si>
  <si>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</si>
  <si>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</si>
  <si>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</si>
  <si>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</si>
  <si>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</si>
  <si>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</si>
  <si>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</si>
  <si>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</si>
  <si>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</si>
  <si>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</si>
  <si>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</si>
  <si>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</si>
  <si>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</si>
  <si>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</si>
  <si>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</si>
  <si>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</si>
  <si>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</si>
  <si>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</si>
  <si>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</si>
  <si>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</si>
  <si>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</si>
  <si>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</si>
  <si>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</si>
  <si>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</si>
  <si>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</si>
  <si>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</si>
  <si>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</si>
  <si>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</si>
  <si>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</si>
  <si>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</si>
  <si>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</si>
  <si>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</si>
  <si>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</si>
  <si>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</si>
  <si>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</si>
  <si>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</si>
  <si>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</si>
  <si>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</si>
  <si>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</si>
  <si>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</si>
  <si>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</si>
  <si>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</si>
  <si>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</si>
  <si>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</si>
  <si>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</si>
  <si>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</si>
  <si>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</si>
  <si>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</si>
  <si>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</si>
  <si>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</si>
  <si>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</si>
  <si>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</si>
  <si>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</si>
  <si>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</si>
  <si>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</si>
  <si>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</si>
  <si>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</si>
  <si>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</si>
  <si>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</si>
  <si>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</si>
  <si>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</si>
  <si>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</si>
  <si>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</si>
  <si>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</si>
  <si>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</si>
  <si>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</si>
  <si>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</si>
  <si>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</si>
  <si>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</si>
  <si>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</si>
  <si>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</si>
  <si>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</si>
  <si>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</si>
  <si>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</si>
  <si>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</si>
  <si>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</si>
  <si>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</si>
  <si>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</si>
  <si>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</si>
  <si>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</si>
  <si>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</si>
  <si>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</si>
  <si>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</si>
  <si>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</si>
  <si>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</si>
  <si>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</si>
  <si>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</si>
  <si>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</si>
  <si>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</si>
  <si>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</si>
  <si>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</si>
  <si>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</si>
  <si>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</si>
  <si>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</si>
  <si>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</si>
  <si>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</si>
  <si>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</si>
  <si>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</si>
  <si>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</si>
  <si>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</si>
  <si>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</si>
  <si>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</si>
  <si>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</si>
  <si>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</si>
  <si>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</si>
  <si>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</si>
  <si>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</si>
  <si>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</si>
  <si>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</si>
  <si>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</si>
  <si>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</si>
  <si>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</si>
  <si>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</si>
  <si>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</si>
  <si>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</si>
  <si>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</si>
  <si>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</si>
  <si>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</si>
  <si>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</si>
  <si>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</si>
  <si>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</si>
  <si>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</si>
  <si>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</si>
  <si>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</si>
  <si>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</si>
  <si>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</si>
  <si>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</si>
  <si>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</si>
  <si>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</si>
  <si>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</si>
  <si>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</si>
  <si>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</si>
  <si>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</si>
  <si>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</si>
  <si>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</si>
  <si>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</si>
  <si>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</si>
  <si>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</si>
  <si>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</si>
  <si>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</si>
  <si>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</si>
  <si>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</si>
  <si>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</si>
  <si>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</si>
  <si>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</si>
  <si>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</si>
  <si>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</si>
  <si>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</si>
  <si>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</si>
  <si>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</si>
  <si>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</si>
  <si>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</si>
  <si>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</si>
  <si>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</si>
  <si>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</si>
  <si>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</si>
  <si>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</si>
  <si>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</si>
  <si>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</si>
  <si>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</si>
  <si>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</si>
  <si>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</si>
  <si>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</si>
  <si>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</si>
  <si>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</si>
  <si>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</si>
  <si>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</si>
  <si>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</si>
  <si>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</si>
  <si>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</si>
  <si>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</si>
  <si>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</si>
  <si>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</si>
  <si>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</si>
  <si>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</si>
  <si>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</si>
  <si>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</si>
  <si>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</si>
  <si>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</si>
  <si>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</si>
  <si>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</si>
  <si>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</si>
  <si>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</si>
  <si>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</si>
  <si>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</si>
  <si>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</si>
  <si>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</si>
  <si>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</si>
  <si>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</si>
  <si>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</si>
  <si>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</si>
  <si>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</si>
  <si>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</si>
  <si>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</si>
  <si>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</si>
  <si>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</si>
  <si>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</si>
  <si>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</si>
  <si>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</si>
  <si>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</si>
  <si>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</si>
  <si>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</si>
  <si>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</si>
  <si>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</si>
  <si>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</si>
  <si>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</si>
  <si>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</si>
  <si>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</si>
  <si>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</si>
  <si>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</si>
  <si>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</si>
  <si>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</si>
  <si>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</si>
  <si>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</si>
  <si>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</si>
  <si>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</si>
  <si>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</si>
  <si>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</si>
  <si>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</si>
  <si>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</si>
  <si>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</si>
  <si>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</si>
  <si>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</si>
  <si>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</si>
  <si>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</si>
  <si>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</si>
  <si>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</si>
  <si>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</si>
  <si>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</si>
  <si>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</si>
  <si>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</si>
  <si>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</si>
  <si>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</si>
  <si>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</si>
  <si>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</si>
  <si>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</si>
  <si>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</si>
  <si>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</si>
  <si>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</si>
  <si>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</si>
  <si>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</si>
  <si>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</si>
  <si>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</si>
  <si>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</si>
  <si>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</si>
  <si>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</si>
  <si>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</si>
  <si>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</si>
  <si>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</si>
  <si>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</si>
  <si>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</si>
  <si>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</si>
  <si>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</si>
  <si>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</si>
  <si>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</si>
  <si>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</si>
  <si>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</si>
  <si>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</si>
  <si>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</si>
  <si>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</si>
  <si>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</si>
  <si>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</si>
  <si>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</si>
  <si>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</si>
  <si>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</si>
  <si>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</si>
  <si>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</si>
  <si>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</si>
  <si>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</si>
  <si>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</si>
  <si>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</si>
  <si>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</si>
  <si>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</si>
  <si>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</si>
  <si>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</si>
  <si>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</si>
  <si>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</si>
  <si>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</si>
  <si>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</si>
  <si>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</si>
  <si>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</si>
  <si>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</si>
  <si>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</si>
  <si>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</si>
  <si>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</si>
  <si>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</si>
  <si>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</si>
  <si>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</si>
  <si>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</si>
  <si>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</si>
  <si>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</si>
  <si>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</si>
  <si>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</si>
  <si>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</si>
  <si>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</si>
  <si>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</si>
  <si>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</si>
  <si>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</si>
  <si>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</si>
  <si>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</si>
  <si>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</si>
  <si>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</si>
  <si>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</si>
  <si>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</si>
  <si>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</si>
  <si>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</si>
  <si>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</si>
  <si>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</si>
  <si>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</si>
  <si>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</si>
  <si>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</si>
  <si>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</si>
  <si>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</si>
  <si>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</si>
  <si>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</si>
  <si>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</si>
  <si>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</si>
  <si>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</si>
  <si>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</si>
  <si>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</si>
  <si>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</si>
  <si>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</si>
  <si>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</si>
  <si>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</si>
  <si>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</si>
  <si>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</si>
  <si>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</si>
  <si>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</si>
  <si>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</si>
  <si>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</si>
  <si>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</si>
  <si>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</si>
  <si>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</si>
  <si>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</si>
  <si>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</si>
  <si>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</si>
  <si>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</si>
  <si>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</si>
  <si>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</si>
  <si>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</si>
  <si>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</si>
  <si>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</si>
  <si>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</si>
  <si>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</si>
  <si>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</si>
  <si>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</si>
  <si>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</si>
  <si>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</si>
  <si>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</si>
  <si>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</si>
  <si>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</si>
  <si>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</si>
  <si>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</si>
  <si>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</si>
  <si>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</si>
  <si>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</si>
  <si>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</si>
  <si>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</si>
  <si>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</si>
  <si>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</si>
  <si>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</si>
  <si>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</si>
  <si>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</si>
  <si>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</si>
  <si>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</si>
  <si>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</si>
  <si>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</si>
  <si>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</si>
  <si>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</si>
  <si>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</si>
  <si>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</si>
  <si>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</si>
  <si>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</si>
  <si>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</si>
  <si>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</si>
  <si>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</si>
  <si>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</si>
  <si>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</si>
  <si>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</si>
  <si>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</si>
  <si>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</si>
  <si>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</si>
  <si>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</si>
  <si>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</si>
  <si>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</si>
  <si>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</si>
  <si>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</si>
  <si>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</si>
  <si>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</si>
  <si>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</si>
  <si>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</si>
  <si>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</si>
  <si>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</si>
  <si>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</si>
  <si>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</si>
  <si>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</si>
  <si>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</si>
  <si>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</si>
  <si>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</si>
  <si>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</si>
  <si>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</si>
  <si>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</si>
  <si>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</si>
  <si>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</si>
  <si>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</si>
  <si>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</si>
  <si>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</si>
  <si>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</si>
  <si>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</si>
  <si>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</si>
  <si>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</si>
  <si>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</si>
  <si>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</si>
  <si>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</si>
  <si>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</si>
  <si>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</si>
  <si>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</si>
  <si>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</si>
  <si>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</si>
  <si>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</si>
  <si>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</si>
  <si>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</si>
  <si>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</si>
  <si>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</si>
  <si>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</si>
  <si>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</si>
  <si>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</si>
  <si>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</si>
  <si>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</si>
  <si>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</si>
  <si>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</si>
  <si>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</si>
  <si>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</si>
  <si>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</si>
  <si>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</si>
  <si>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</si>
  <si>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</si>
  <si>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</si>
  <si>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</si>
  <si>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</si>
  <si>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</si>
  <si>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</si>
  <si>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</si>
  <si>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</si>
  <si>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</si>
  <si>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</si>
  <si>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</si>
  <si>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</si>
  <si>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</si>
  <si>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</si>
  <si>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</si>
  <si>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</si>
  <si>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</si>
  <si>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</si>
  <si>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</si>
  <si>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</si>
  <si>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</si>
  <si>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</si>
  <si>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</si>
  <si>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</si>
  <si>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</si>
  <si>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</si>
  <si>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</si>
  <si>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</si>
  <si>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</si>
  <si>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</si>
  <si>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</si>
  <si>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</si>
  <si>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</si>
  <si>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</si>
  <si>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</si>
  <si>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</si>
  <si>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</si>
  <si>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</si>
  <si>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</si>
  <si>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</si>
  <si>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</si>
  <si>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</si>
  <si>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</si>
  <si>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</si>
  <si>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</si>
  <si>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</si>
  <si>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</si>
  <si>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</si>
  <si>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</si>
  <si>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</si>
  <si>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</si>
  <si>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</si>
  <si>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</si>
  <si>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</si>
  <si>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</si>
  <si>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</si>
  <si>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</si>
  <si>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</si>
  <si>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</si>
  <si>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</si>
  <si>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</si>
  <si>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</si>
  <si>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</si>
  <si>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</si>
  <si>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</si>
  <si>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</si>
  <si>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</si>
  <si>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</si>
  <si>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</si>
  <si>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</si>
  <si>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</si>
  <si>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</si>
  <si>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</si>
  <si>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</si>
  <si>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</si>
  <si>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</si>
  <si>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</si>
  <si>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</si>
  <si>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</si>
  <si>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</si>
  <si>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</si>
  <si>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</si>
  <si>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</si>
  <si>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</si>
  <si>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</si>
  <si>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</si>
  <si>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</si>
  <si>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</si>
  <si>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</si>
  <si>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</si>
  <si>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</si>
  <si>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</si>
  <si>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</si>
  <si>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</si>
  <si>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</si>
  <si>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</si>
  <si>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</si>
  <si>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</si>
  <si>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</si>
  <si>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</si>
  <si>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</si>
  <si>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</si>
  <si>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</si>
  <si>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</si>
  <si>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</si>
  <si>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</si>
  <si>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</si>
  <si>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</si>
  <si>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</si>
  <si>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</si>
  <si>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</si>
  <si>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</si>
  <si>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</si>
  <si>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</si>
  <si>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</si>
  <si>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</si>
  <si>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</si>
  <si>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</si>
  <si>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</si>
  <si>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</si>
  <si>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</si>
  <si>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</si>
  <si>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</si>
  <si>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</si>
  <si>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</si>
  <si>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</si>
  <si>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</si>
  <si>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</si>
  <si>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</si>
  <si>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</si>
  <si>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</si>
  <si>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</si>
  <si>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</si>
  <si>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</si>
  <si>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</si>
  <si>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</si>
  <si>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</si>
  <si>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</si>
  <si>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</si>
  <si>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</si>
  <si>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</si>
  <si>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</si>
  <si>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</si>
  <si>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</si>
  <si>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</si>
  <si>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</si>
  <si>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</si>
  <si>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</si>
  <si>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</si>
  <si>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</si>
  <si>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</si>
  <si>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</si>
  <si>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</si>
  <si>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</si>
  <si>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</si>
  <si>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</si>
  <si>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</si>
  <si>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</si>
  <si>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</si>
  <si>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</si>
  <si>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</si>
  <si>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</si>
  <si>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</si>
  <si>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</si>
  <si>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</si>
  <si>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</si>
  <si>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</si>
  <si>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</si>
  <si>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</si>
  <si>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</si>
  <si>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</si>
  <si>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</si>
  <si>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</si>
  <si>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</si>
  <si>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</si>
  <si>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</si>
  <si>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</si>
  <si>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</si>
  <si>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</si>
  <si>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</si>
  <si>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</si>
  <si>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</si>
  <si>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</si>
  <si>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</si>
  <si>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</si>
  <si>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</si>
  <si>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</si>
  <si>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</si>
  <si>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</si>
  <si>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</si>
  <si>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</si>
  <si>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</si>
  <si>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</si>
  <si>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</si>
  <si>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</si>
  <si>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</si>
  <si>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</si>
  <si>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</si>
  <si>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</si>
  <si>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</si>
  <si>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</si>
  <si>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</si>
  <si>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</si>
  <si>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</si>
  <si>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</si>
  <si>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</si>
  <si>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</si>
  <si>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</si>
  <si>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</si>
  <si>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</si>
  <si>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</si>
  <si>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</si>
  <si>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</si>
  <si>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</si>
  <si>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</si>
  <si>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</si>
  <si>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</si>
  <si>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</si>
  <si>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</si>
  <si>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</si>
  <si>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</si>
  <si>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</si>
  <si>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</si>
  <si>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</si>
  <si>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</si>
  <si>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</si>
  <si>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</si>
  <si>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</si>
  <si>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</si>
  <si>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</si>
  <si>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</si>
  <si>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</si>
  <si>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</si>
  <si>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</si>
  <si>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</si>
  <si>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</si>
  <si>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</si>
  <si>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</si>
  <si>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</si>
  <si>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</si>
  <si>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</si>
  <si>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</si>
  <si>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</si>
  <si>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</si>
  <si>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</si>
  <si>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</si>
  <si>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</si>
  <si>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</si>
  <si>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</si>
  <si>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</si>
  <si>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</si>
  <si>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</si>
  <si>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</si>
  <si>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</si>
  <si>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</si>
  <si>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</si>
  <si>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</si>
  <si>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</si>
  <si>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</si>
  <si>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</si>
  <si>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</si>
  <si>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</si>
  <si>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</si>
  <si>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</si>
  <si>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</si>
  <si>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</si>
  <si>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</si>
  <si>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</si>
  <si>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</si>
  <si>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</si>
  <si>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</si>
  <si>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</si>
  <si>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</si>
  <si>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</si>
  <si>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</si>
  <si>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</si>
  <si>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</si>
  <si>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</si>
  <si>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</si>
  <si>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</si>
  <si>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</si>
  <si>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</si>
  <si>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</si>
  <si>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</si>
  <si>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</si>
  <si>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</si>
  <si>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</si>
  <si>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</si>
  <si>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</si>
  <si>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</si>
  <si>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</si>
  <si>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</si>
  <si>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</si>
  <si>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</si>
  <si>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</si>
  <si>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</si>
  <si>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</si>
  <si>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</si>
  <si>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</si>
  <si>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</si>
  <si>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</si>
  <si>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</si>
  <si>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</si>
  <si>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</si>
  <si>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</si>
  <si>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</si>
  <si>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</si>
  <si>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</si>
  <si>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</si>
  <si>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</si>
  <si>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</si>
  <si>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</si>
  <si>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</si>
  <si>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</si>
  <si>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</si>
  <si>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</si>
  <si>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</si>
  <si>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</si>
  <si>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</si>
  <si>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</si>
  <si>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</si>
  <si>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</si>
  <si>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</si>
  <si>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</si>
  <si>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</si>
  <si>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</si>
  <si>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</si>
  <si>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</si>
  <si>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</si>
  <si>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</si>
  <si>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</si>
  <si>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</si>
  <si>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</si>
  <si>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</si>
  <si>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</si>
  <si>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</si>
  <si>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</si>
  <si>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</si>
  <si>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</si>
  <si>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</si>
  <si>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</si>
  <si>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</si>
  <si>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</si>
  <si>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</si>
  <si>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</si>
  <si>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</si>
  <si>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</si>
  <si>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</si>
  <si>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</si>
  <si>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</si>
  <si>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</si>
  <si>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</si>
  <si>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</si>
  <si>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</si>
  <si>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</si>
  <si>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</si>
  <si>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</si>
  <si>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</si>
  <si>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</si>
  <si>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</si>
  <si>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</si>
  <si>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</si>
  <si>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</si>
  <si>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</si>
  <si>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</si>
  <si>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</si>
  <si>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</si>
  <si>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</si>
  <si>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</si>
  <si>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</si>
  <si>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</si>
  <si>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</si>
  <si>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</si>
  <si>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</si>
  <si>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</si>
  <si>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</si>
  <si>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</si>
  <si>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</si>
  <si>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</si>
  <si>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</si>
  <si>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</si>
  <si>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</si>
  <si>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</si>
  <si>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</si>
  <si>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</si>
  <si>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</si>
  <si>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</si>
  <si>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</si>
  <si>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</si>
  <si>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</si>
  <si>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</si>
  <si>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</si>
  <si>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</si>
  <si>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</si>
  <si>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</si>
  <si>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</si>
  <si>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</si>
  <si>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</si>
  <si>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</si>
  <si>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</si>
  <si>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</si>
  <si>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</si>
  <si>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</si>
  <si>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</si>
  <si>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</si>
  <si>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</si>
  <si>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</si>
  <si>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</si>
  <si>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</si>
  <si>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</si>
  <si>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</si>
  <si>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</si>
  <si>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</si>
  <si>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</si>
  <si>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</si>
  <si>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</si>
  <si>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</si>
  <si>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</si>
  <si>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</si>
  <si>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</si>
  <si>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</si>
  <si>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</si>
  <si>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</si>
  <si>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</si>
  <si>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</si>
  <si>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</si>
  <si>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</si>
  <si>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</si>
  <si>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</si>
  <si>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</si>
  <si>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</si>
  <si>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</si>
  <si>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</si>
  <si>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</si>
  <si>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</si>
  <si>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</si>
  <si>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</si>
  <si>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</si>
  <si>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</si>
  <si>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</si>
  <si>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</si>
  <si>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</si>
  <si>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</si>
  <si>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</si>
  <si>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</si>
  <si>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</si>
  <si>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</si>
  <si>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</si>
  <si>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</si>
  <si>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</si>
  <si>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</si>
  <si>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</si>
  <si>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</si>
  <si>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</si>
  <si>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</si>
  <si>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</si>
  <si>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</si>
  <si>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</si>
  <si>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</si>
  <si>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</si>
  <si>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</si>
  <si>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</si>
  <si>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</si>
  <si>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</si>
  <si>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</si>
  <si>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</si>
  <si>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</si>
  <si>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</si>
  <si>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</si>
  <si>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</si>
  <si>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</si>
  <si>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</si>
  <si>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</si>
  <si>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</si>
  <si>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</si>
  <si>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</si>
  <si>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</si>
  <si>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</si>
  <si>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</si>
  <si>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</si>
  <si>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</si>
  <si>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</si>
  <si>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</si>
  <si>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</si>
  <si>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</si>
  <si>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</si>
  <si>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</si>
  <si>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</si>
  <si>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</si>
  <si>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</si>
  <si>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</si>
  <si>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</si>
  <si>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</si>
  <si>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</si>
  <si>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</si>
  <si>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</si>
  <si>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</si>
  <si>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</si>
  <si>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</si>
  <si>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</si>
  <si>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</si>
  <si>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</si>
  <si>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</si>
  <si>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</si>
  <si>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</si>
  <si>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</si>
  <si>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</si>
  <si>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</si>
  <si>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</si>
  <si>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</si>
  <si>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</si>
  <si>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</si>
  <si>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</si>
  <si>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</si>
  <si>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</si>
  <si>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</si>
  <si>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</si>
  <si>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</si>
  <si>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</si>
  <si>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</si>
  <si>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</si>
  <si>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</si>
  <si>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</si>
  <si>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</si>
  <si>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</si>
  <si>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</si>
  <si>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</si>
  <si>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</si>
  <si>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</si>
  <si>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</si>
  <si>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</si>
  <si>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</si>
  <si>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</si>
  <si>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</si>
  <si>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</si>
  <si>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</si>
  <si>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</si>
  <si>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</si>
  <si>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</si>
  <si>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STUBIČKE TOPLICE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</si>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</sst>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1515441.8399999996</v>
      </c>
      <c r="D2" s="7">
        <f>'PR-RAS'!E6</f>
        <v>2793909.2300000009</v>
      </c>
      <c r="E2" s="7">
        <v>0</v>
      </c>
      <c r="F2" s="7">
        <v>0</v>
      </c>
      <c r="G2" s="8">
        <f t="shared" ref="G2:G274" si="0">(B2/1000)*(C2*1+D2*2)</f>
        <v>7103.2603000000017</v>
      </c>
      <c r="H2" s="8">
        <f t="shared" ref="H2:H274" si="1">ABS(C2-ROUND(C2,0))+ABS(D2-ROUND(D2,0))</f>
        <v>0.39000000129453838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1011932.2899999998</v>
      </c>
      <c r="D3" s="2">
        <f>'PR-RAS'!E7</f>
        <v>1262906.8000000003</v>
      </c>
      <c r="E3" s="2">
        <v>0</v>
      </c>
      <c r="F3" s="2">
        <v>0</v>
      </c>
      <c r="G3" s="3">
        <f t="shared" si="0"/>
        <v>7075.4917800000012</v>
      </c>
      <c r="H3" s="3">
        <f t="shared" si="1"/>
        <v>0.48999999952502549</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945848.67999999982</v>
      </c>
      <c r="D4" s="2">
        <f>'PR-RAS'!E8</f>
        <v>1099788.2700000003</v>
      </c>
      <c r="E4" s="2">
        <v>0</v>
      </c>
      <c r="F4" s="2">
        <v>0</v>
      </c>
      <c r="G4" s="3">
        <f t="shared" si="0"/>
        <v>9436.2756600000012</v>
      </c>
      <c r="H4" s="3">
        <f t="shared" si="1"/>
        <v>0.590000000433065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982418.45</v>
      </c>
      <c r="D5" s="2">
        <f>'PR-RAS'!E9</f>
        <v>1142232.79</v>
      </c>
      <c r="E5" s="2">
        <v>0</v>
      </c>
      <c r="F5" s="2">
        <v>0</v>
      </c>
      <c r="G5" s="3">
        <f t="shared" si="0"/>
        <v>13067.536120000001</v>
      </c>
      <c r="H5" s="3">
        <f t="shared" si="1"/>
        <v>0.65999999991618097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74601.119999999995</v>
      </c>
      <c r="D6" s="2">
        <f>'PR-RAS'!E10</f>
        <v>79381.100000000006</v>
      </c>
      <c r="E6" s="2">
        <v>0</v>
      </c>
      <c r="F6" s="2">
        <v>0</v>
      </c>
      <c r="G6" s="3">
        <f t="shared" si="0"/>
        <v>1166.8166000000001</v>
      </c>
      <c r="H6" s="3">
        <f t="shared" si="1"/>
        <v>0.22000000000116415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32179.63</v>
      </c>
      <c r="D7" s="2">
        <f>'PR-RAS'!E11</f>
        <v>36721.269999999997</v>
      </c>
      <c r="E7" s="2">
        <v>0</v>
      </c>
      <c r="F7" s="2">
        <v>0</v>
      </c>
      <c r="G7" s="3">
        <f t="shared" si="0"/>
        <v>633.73302000000001</v>
      </c>
      <c r="H7" s="3">
        <f t="shared" si="1"/>
        <v>0.63999999999577994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59847.32</v>
      </c>
      <c r="D8" s="2">
        <f>'PR-RAS'!E12</f>
        <v>66701.070000000007</v>
      </c>
      <c r="E8" s="2">
        <v>0</v>
      </c>
      <c r="F8" s="2">
        <v>0</v>
      </c>
      <c r="G8" s="3">
        <f t="shared" si="0"/>
        <v>1352.7462200000002</v>
      </c>
      <c r="H8" s="3">
        <f t="shared" si="1"/>
        <v>0.39000000000669388</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47631.5</v>
      </c>
      <c r="D9" s="2">
        <f>'PR-RAS'!E13</f>
        <v>53096.97</v>
      </c>
      <c r="E9" s="2">
        <v>0</v>
      </c>
      <c r="F9" s="2">
        <v>0</v>
      </c>
      <c r="G9" s="3">
        <f t="shared" si="0"/>
        <v>1230.6035200000001</v>
      </c>
      <c r="H9" s="3">
        <f t="shared" si="1"/>
        <v>0.52999999999883585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250829.34</v>
      </c>
      <c r="D11" s="2">
        <f>'PR-RAS'!E15</f>
        <v>278344.93</v>
      </c>
      <c r="E11" s="2">
        <v>0</v>
      </c>
      <c r="F11" s="2">
        <v>0</v>
      </c>
      <c r="G11" s="3">
        <f t="shared" si="0"/>
        <v>8075.192</v>
      </c>
      <c r="H11" s="3">
        <f t="shared" si="1"/>
        <v>0.41000000000349246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53991.54</v>
      </c>
      <c r="D19" s="2">
        <f>'PR-RAS'!E23</f>
        <v>154265</v>
      </c>
      <c r="E19" s="2">
        <v>0</v>
      </c>
      <c r="F19" s="2">
        <v>0</v>
      </c>
      <c r="G19" s="3">
        <f t="shared" si="0"/>
        <v>6525.3877199999988</v>
      </c>
      <c r="H19" s="3">
        <f t="shared" si="1"/>
        <v>0.45999999999912689</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634.66999999999996</v>
      </c>
      <c r="D20" s="2">
        <f>'PR-RAS'!E24</f>
        <v>64567.76</v>
      </c>
      <c r="E20" s="2">
        <v>0</v>
      </c>
      <c r="F20" s="2">
        <v>0</v>
      </c>
      <c r="G20" s="3">
        <f t="shared" si="0"/>
        <v>2465.6336099999999</v>
      </c>
      <c r="H20" s="3">
        <f t="shared" si="1"/>
        <v>0.56999999999800366</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53356.87</v>
      </c>
      <c r="D23" s="2">
        <f>'PR-RAS'!E27</f>
        <v>89697.24</v>
      </c>
      <c r="E23" s="2">
        <v>0</v>
      </c>
      <c r="F23" s="2">
        <v>0</v>
      </c>
      <c r="G23" s="3">
        <f t="shared" si="0"/>
        <v>5120.5297</v>
      </c>
      <c r="H23" s="3">
        <f t="shared" si="1"/>
        <v>0.37000000000261934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12092.07</v>
      </c>
      <c r="D25" s="2">
        <f>'PR-RAS'!E29</f>
        <v>8853.5300000000007</v>
      </c>
      <c r="E25" s="2">
        <v>0</v>
      </c>
      <c r="F25" s="2">
        <v>0</v>
      </c>
      <c r="G25" s="3">
        <f t="shared" si="0"/>
        <v>715.17912000000001</v>
      </c>
      <c r="H25" s="3">
        <f t="shared" si="1"/>
        <v>0.53999999999905413</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12071.38</v>
      </c>
      <c r="D27" s="2">
        <f>'PR-RAS'!E31</f>
        <v>8853.5300000000007</v>
      </c>
      <c r="E27" s="2">
        <v>0</v>
      </c>
      <c r="F27" s="2">
        <v>0</v>
      </c>
      <c r="G27" s="3">
        <f t="shared" si="0"/>
        <v>774.23944000000006</v>
      </c>
      <c r="H27" s="3">
        <f t="shared" si="1"/>
        <v>0.84999999999854481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20.69</v>
      </c>
      <c r="D29" s="2">
        <f>'PR-RAS'!E33</f>
        <v>0</v>
      </c>
      <c r="E29" s="2">
        <v>0</v>
      </c>
      <c r="F29" s="2">
        <v>0</v>
      </c>
      <c r="G29" s="3">
        <f t="shared" si="0"/>
        <v>0.57932000000000006</v>
      </c>
      <c r="H29" s="3">
        <f t="shared" si="1"/>
        <v>0.30999999999999872</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337911.48</v>
      </c>
      <c r="D45" s="2">
        <f>'PR-RAS'!E49</f>
        <v>1244018.01</v>
      </c>
      <c r="E45" s="2">
        <v>0</v>
      </c>
      <c r="F45" s="2">
        <v>0</v>
      </c>
      <c r="G45" s="3">
        <f t="shared" si="0"/>
        <v>124341.68999999999</v>
      </c>
      <c r="H45" s="3">
        <f t="shared" si="1"/>
        <v>0.48999999999068677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44158.7</v>
      </c>
      <c r="D54" s="2">
        <f>'PR-RAS'!E58</f>
        <v>33310.9</v>
      </c>
      <c r="E54" s="2">
        <v>0</v>
      </c>
      <c r="F54" s="2">
        <v>0</v>
      </c>
      <c r="G54" s="3">
        <f t="shared" si="0"/>
        <v>5871.3665000000001</v>
      </c>
      <c r="H54" s="3">
        <f t="shared" si="1"/>
        <v>0.40000000000145519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29764.04</v>
      </c>
      <c r="D55" s="2">
        <f>'PR-RAS'!E59</f>
        <v>33310.9</v>
      </c>
      <c r="E55" s="2">
        <v>0</v>
      </c>
      <c r="F55" s="2">
        <v>0</v>
      </c>
      <c r="G55" s="3">
        <f t="shared" si="0"/>
        <v>5204.83536</v>
      </c>
      <c r="H55" s="3">
        <f t="shared" si="1"/>
        <v>0.13999999999941792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14394.66</v>
      </c>
      <c r="D56" s="2">
        <f>'PR-RAS'!E60</f>
        <v>0</v>
      </c>
      <c r="E56" s="2">
        <v>0</v>
      </c>
      <c r="F56" s="2">
        <v>0</v>
      </c>
      <c r="G56" s="3">
        <f t="shared" si="0"/>
        <v>791.70629999999994</v>
      </c>
      <c r="H56" s="3">
        <f t="shared" si="1"/>
        <v>0.34000000000014552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23234.37</v>
      </c>
      <c r="D57" s="2">
        <f>'PR-RAS'!E61</f>
        <v>12925.53</v>
      </c>
      <c r="E57" s="2">
        <v>0</v>
      </c>
      <c r="F57" s="2">
        <v>0</v>
      </c>
      <c r="G57" s="3">
        <f t="shared" si="0"/>
        <v>2748.7840799999999</v>
      </c>
      <c r="H57" s="3">
        <f t="shared" si="1"/>
        <v>0.83999999999832653</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23234.37</v>
      </c>
      <c r="D58" s="2">
        <f>'PR-RAS'!E62</f>
        <v>12925.53</v>
      </c>
      <c r="E58" s="2">
        <v>0</v>
      </c>
      <c r="F58" s="2">
        <v>0</v>
      </c>
      <c r="G58" s="3">
        <f t="shared" si="0"/>
        <v>2797.86951</v>
      </c>
      <c r="H58" s="3">
        <f t="shared" si="1"/>
        <v>0.83999999999832653</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15337.65</v>
      </c>
      <c r="D60" s="2">
        <f>'PR-RAS'!E64</f>
        <v>17833.900000000001</v>
      </c>
      <c r="E60" s="2">
        <v>0</v>
      </c>
      <c r="F60" s="2">
        <v>0</v>
      </c>
      <c r="G60" s="3">
        <f t="shared" si="0"/>
        <v>3009.3215500000001</v>
      </c>
      <c r="H60" s="3">
        <f t="shared" si="1"/>
        <v>0.44999999999890861</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15337.65</v>
      </c>
      <c r="D61" s="2">
        <f>'PR-RAS'!E65</f>
        <v>17833.900000000001</v>
      </c>
      <c r="E61" s="2">
        <v>0</v>
      </c>
      <c r="F61" s="2">
        <v>0</v>
      </c>
      <c r="G61" s="3">
        <f t="shared" si="0"/>
        <v>3060.3270000000002</v>
      </c>
      <c r="H61" s="3">
        <f t="shared" si="1"/>
        <v>0.44999999999890861</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25697.02</v>
      </c>
      <c r="D64" s="2">
        <f>'PR-RAS'!E68</f>
        <v>20100.440000000002</v>
      </c>
      <c r="E64" s="2">
        <v>0</v>
      </c>
      <c r="F64" s="2">
        <v>0</v>
      </c>
      <c r="G64" s="3">
        <f t="shared" si="0"/>
        <v>4151.5677000000005</v>
      </c>
      <c r="H64" s="3">
        <f t="shared" si="1"/>
        <v>0.46000000000276486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17462.02</v>
      </c>
      <c r="D65" s="2">
        <f>'PR-RAS'!E69</f>
        <v>9365.44</v>
      </c>
      <c r="E65" s="2">
        <v>0</v>
      </c>
      <c r="F65" s="2">
        <v>0</v>
      </c>
      <c r="G65" s="3">
        <f t="shared" si="0"/>
        <v>2316.3456000000001</v>
      </c>
      <c r="H65" s="3">
        <f t="shared" si="1"/>
        <v>0.46000000000094587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8235</v>
      </c>
      <c r="D66" s="2">
        <f>'PR-RAS'!E70</f>
        <v>10735</v>
      </c>
      <c r="E66" s="2">
        <v>0</v>
      </c>
      <c r="F66" s="2">
        <v>0</v>
      </c>
      <c r="G66" s="3">
        <f t="shared" si="0"/>
        <v>1930.825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229483.74</v>
      </c>
      <c r="D70" s="2">
        <f>'PR-RAS'!E74</f>
        <v>1159847.24</v>
      </c>
      <c r="E70" s="2">
        <v>0</v>
      </c>
      <c r="F70" s="2">
        <v>0</v>
      </c>
      <c r="G70" s="3">
        <f t="shared" si="0"/>
        <v>175893.29717999999</v>
      </c>
      <c r="H70" s="3">
        <f t="shared" si="1"/>
        <v>0.5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229483.74</v>
      </c>
      <c r="D72" s="2">
        <f>'PR-RAS'!E76</f>
        <v>1159847.24</v>
      </c>
      <c r="E72" s="2">
        <v>0</v>
      </c>
      <c r="F72" s="2">
        <v>0</v>
      </c>
      <c r="G72" s="3">
        <f t="shared" si="0"/>
        <v>180991.65361999997</v>
      </c>
      <c r="H72" s="3">
        <f t="shared" si="1"/>
        <v>0.5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19653.93</v>
      </c>
      <c r="D78" s="2">
        <f>'PR-RAS'!E82</f>
        <v>26054.46</v>
      </c>
      <c r="E78" s="2">
        <v>0</v>
      </c>
      <c r="F78" s="2">
        <v>0</v>
      </c>
      <c r="G78" s="3">
        <f t="shared" si="0"/>
        <v>5525.73945</v>
      </c>
      <c r="H78" s="3">
        <f t="shared" si="1"/>
        <v>0.52999999999883585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1352.99</v>
      </c>
      <c r="D79" s="2">
        <f>'PR-RAS'!E83</f>
        <v>2326.58</v>
      </c>
      <c r="E79" s="2">
        <v>0</v>
      </c>
      <c r="F79" s="2">
        <v>0</v>
      </c>
      <c r="G79" s="3">
        <f t="shared" si="0"/>
        <v>468.47969999999998</v>
      </c>
      <c r="H79" s="3">
        <f t="shared" si="1"/>
        <v>0.43000000000006366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57.82</v>
      </c>
      <c r="D81" s="2">
        <f>'PR-RAS'!E85</f>
        <v>7.08</v>
      </c>
      <c r="E81" s="2">
        <v>0</v>
      </c>
      <c r="F81" s="2">
        <v>0</v>
      </c>
      <c r="G81" s="3">
        <f t="shared" si="0"/>
        <v>5.7584000000000009</v>
      </c>
      <c r="H81" s="3">
        <f t="shared" si="1"/>
        <v>0.25999999999999979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1295.17</v>
      </c>
      <c r="D82" s="2">
        <f>'PR-RAS'!E86</f>
        <v>2319.5</v>
      </c>
      <c r="E82" s="2">
        <v>0</v>
      </c>
      <c r="F82" s="2">
        <v>0</v>
      </c>
      <c r="G82" s="3">
        <f t="shared" si="0"/>
        <v>480.66777000000002</v>
      </c>
      <c r="H82" s="3">
        <f t="shared" si="1"/>
        <v>0.67000000000007276</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18300.939999999999</v>
      </c>
      <c r="D87" s="2">
        <f>'PR-RAS'!E91</f>
        <v>23727.88</v>
      </c>
      <c r="E87" s="2">
        <v>0</v>
      </c>
      <c r="F87" s="2">
        <v>0</v>
      </c>
      <c r="G87" s="3">
        <f t="shared" si="0"/>
        <v>5655.0761999999995</v>
      </c>
      <c r="H87" s="3">
        <f t="shared" si="1"/>
        <v>0.18000000000029104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6702.49</v>
      </c>
      <c r="D88" s="2">
        <f>'PR-RAS'!E92</f>
        <v>6702.5</v>
      </c>
      <c r="E88" s="2">
        <v>0</v>
      </c>
      <c r="F88" s="2">
        <v>0</v>
      </c>
      <c r="G88" s="3">
        <f t="shared" si="0"/>
        <v>1749.3516299999997</v>
      </c>
      <c r="H88" s="3">
        <f t="shared" si="1"/>
        <v>0.98999999999978172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7834.86</v>
      </c>
      <c r="D89" s="2">
        <f>'PR-RAS'!E93</f>
        <v>7819.77</v>
      </c>
      <c r="E89" s="2">
        <v>0</v>
      </c>
      <c r="F89" s="2">
        <v>0</v>
      </c>
      <c r="G89" s="3">
        <f t="shared" si="0"/>
        <v>2065.7471999999998</v>
      </c>
      <c r="H89" s="3">
        <f t="shared" si="1"/>
        <v>0.36999999999989086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3664.05</v>
      </c>
      <c r="D90" s="2">
        <f>'PR-RAS'!E94</f>
        <v>9205.61</v>
      </c>
      <c r="E90" s="2">
        <v>0</v>
      </c>
      <c r="F90" s="2">
        <v>0</v>
      </c>
      <c r="G90" s="3">
        <f t="shared" si="0"/>
        <v>1964.69903</v>
      </c>
      <c r="H90" s="3">
        <f t="shared" si="1"/>
        <v>0.43999999999959982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99.54</v>
      </c>
      <c r="D93" s="2">
        <f>'PR-RAS'!E97</f>
        <v>0</v>
      </c>
      <c r="E93" s="2">
        <v>0</v>
      </c>
      <c r="F93" s="2">
        <v>0</v>
      </c>
      <c r="G93" s="3">
        <f t="shared" si="0"/>
        <v>9.1576800000000009</v>
      </c>
      <c r="H93" s="3">
        <f t="shared" si="1"/>
        <v>0.45999999999999375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112319.3</v>
      </c>
      <c r="D102" s="2">
        <f>'PR-RAS'!E106</f>
        <v>228392.45</v>
      </c>
      <c r="E102" s="2">
        <v>0</v>
      </c>
      <c r="F102" s="2">
        <v>0</v>
      </c>
      <c r="G102" s="3">
        <f t="shared" si="0"/>
        <v>57479.524200000007</v>
      </c>
      <c r="H102" s="3">
        <f t="shared" si="1"/>
        <v>0.75000000001455192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7465.77</v>
      </c>
      <c r="D103" s="2">
        <f>'PR-RAS'!E107</f>
        <v>7574.24</v>
      </c>
      <c r="E103" s="2">
        <v>0</v>
      </c>
      <c r="F103" s="2">
        <v>0</v>
      </c>
      <c r="G103" s="3">
        <f t="shared" si="0"/>
        <v>2306.6534999999999</v>
      </c>
      <c r="H103" s="3">
        <f t="shared" si="1"/>
        <v>0.46999999999934516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3.68</v>
      </c>
      <c r="D105" s="2">
        <f>'PR-RAS'!E109</f>
        <v>8.15</v>
      </c>
      <c r="E105" s="2">
        <v>0</v>
      </c>
      <c r="F105" s="2">
        <v>0</v>
      </c>
      <c r="G105" s="3">
        <f t="shared" si="0"/>
        <v>2.0779199999999998</v>
      </c>
      <c r="H105" s="3">
        <f t="shared" si="1"/>
        <v>0.4700000000000002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7462.09</v>
      </c>
      <c r="D107" s="2">
        <f>'PR-RAS'!E111</f>
        <v>7566.09</v>
      </c>
      <c r="E107" s="2">
        <v>0</v>
      </c>
      <c r="F107" s="2">
        <v>0</v>
      </c>
      <c r="G107" s="3">
        <f t="shared" si="0"/>
        <v>2394.99262</v>
      </c>
      <c r="H107" s="3">
        <f t="shared" si="1"/>
        <v>0.18000000000029104</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66892.12</v>
      </c>
      <c r="D108" s="2">
        <f>'PR-RAS'!E112</f>
        <v>93877.22</v>
      </c>
      <c r="E108" s="2">
        <v>0</v>
      </c>
      <c r="F108" s="2">
        <v>0</v>
      </c>
      <c r="G108" s="3">
        <f t="shared" si="0"/>
        <v>27247.181919999999</v>
      </c>
      <c r="H108" s="3">
        <f t="shared" si="1"/>
        <v>0.33999999999650754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3499.61</v>
      </c>
      <c r="D111" s="2">
        <f>'PR-RAS'!E115</f>
        <v>878.92</v>
      </c>
      <c r="E111" s="2">
        <v>0</v>
      </c>
      <c r="F111" s="2">
        <v>0</v>
      </c>
      <c r="G111" s="3">
        <f t="shared" si="0"/>
        <v>578.31949999999995</v>
      </c>
      <c r="H111" s="3">
        <f t="shared" si="1"/>
        <v>0.4699999999999136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63392.51</v>
      </c>
      <c r="D113" s="2">
        <f>'PR-RAS'!E117</f>
        <v>92998.3</v>
      </c>
      <c r="E113" s="2">
        <v>0</v>
      </c>
      <c r="F113" s="2">
        <v>0</v>
      </c>
      <c r="G113" s="3">
        <f t="shared" si="0"/>
        <v>27931.580320000001</v>
      </c>
      <c r="H113" s="3">
        <f t="shared" si="1"/>
        <v>0.79000000000087311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37961.410000000003</v>
      </c>
      <c r="D116" s="2">
        <f>'PR-RAS'!E120</f>
        <v>126940.99</v>
      </c>
      <c r="E116" s="2">
        <v>0</v>
      </c>
      <c r="F116" s="2">
        <v>0</v>
      </c>
      <c r="G116" s="3">
        <f t="shared" si="0"/>
        <v>33561.989850000005</v>
      </c>
      <c r="H116" s="3">
        <f t="shared" si="1"/>
        <v>0.41999999999825377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7685.75</v>
      </c>
      <c r="D117" s="2">
        <f>'PR-RAS'!E121</f>
        <v>3367.47</v>
      </c>
      <c r="E117" s="2">
        <v>0</v>
      </c>
      <c r="F117" s="2">
        <v>0</v>
      </c>
      <c r="G117" s="3">
        <f t="shared" si="0"/>
        <v>1672.8000399999999</v>
      </c>
      <c r="H117" s="3">
        <f t="shared" si="1"/>
        <v>0.71999999999979991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24275.66</v>
      </c>
      <c r="D118" s="2">
        <f>'PR-RAS'!E122</f>
        <v>120573.52</v>
      </c>
      <c r="E118" s="2">
        <v>0</v>
      </c>
      <c r="F118" s="2">
        <v>0</v>
      </c>
      <c r="G118" s="3">
        <f t="shared" si="0"/>
        <v>31054.455900000004</v>
      </c>
      <c r="H118" s="3">
        <f t="shared" si="1"/>
        <v>0.81999999999607098</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6000</v>
      </c>
      <c r="D119" s="2">
        <f>'PR-RAS'!E123</f>
        <v>3000</v>
      </c>
      <c r="E119" s="2">
        <v>0</v>
      </c>
      <c r="F119" s="2">
        <v>0</v>
      </c>
      <c r="G119" s="3">
        <f t="shared" si="0"/>
        <v>1416</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26967.38</v>
      </c>
      <c r="D121" s="2">
        <f>'PR-RAS'!E125</f>
        <v>24547.600000000002</v>
      </c>
      <c r="E121" s="2">
        <v>0</v>
      </c>
      <c r="F121" s="2">
        <v>0</v>
      </c>
      <c r="G121" s="3">
        <f t="shared" si="0"/>
        <v>9127.5095999999994</v>
      </c>
      <c r="H121" s="3">
        <f t="shared" si="1"/>
        <v>0.77999999999883585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23566.45</v>
      </c>
      <c r="D122" s="2">
        <f>'PR-RAS'!E126</f>
        <v>23752.600000000002</v>
      </c>
      <c r="E122" s="2">
        <v>0</v>
      </c>
      <c r="F122" s="2">
        <v>0</v>
      </c>
      <c r="G122" s="3">
        <f t="shared" si="0"/>
        <v>8599.6696500000016</v>
      </c>
      <c r="H122" s="3">
        <f t="shared" si="1"/>
        <v>0.84999999999854481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20350.22</v>
      </c>
      <c r="D123" s="2">
        <f>'PR-RAS'!E127</f>
        <v>19897.2</v>
      </c>
      <c r="E123" s="2">
        <v>0</v>
      </c>
      <c r="F123" s="2">
        <v>0</v>
      </c>
      <c r="G123" s="3">
        <f t="shared" si="0"/>
        <v>7337.6436400000002</v>
      </c>
      <c r="H123" s="3">
        <f t="shared" si="1"/>
        <v>0.42000000000189175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3216.23</v>
      </c>
      <c r="D124" s="2">
        <f>'PR-RAS'!E128</f>
        <v>3855.4</v>
      </c>
      <c r="E124" s="2">
        <v>0</v>
      </c>
      <c r="F124" s="2">
        <v>0</v>
      </c>
      <c r="G124" s="3">
        <f t="shared" si="0"/>
        <v>1344.02469</v>
      </c>
      <c r="H124" s="3">
        <f t="shared" si="1"/>
        <v>0.63000000000010914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3400.93</v>
      </c>
      <c r="D125" s="2">
        <f>'PR-RAS'!E129</f>
        <v>795</v>
      </c>
      <c r="E125" s="2">
        <v>0</v>
      </c>
      <c r="F125" s="2">
        <v>0</v>
      </c>
      <c r="G125" s="3">
        <f t="shared" si="0"/>
        <v>618.87531999999999</v>
      </c>
      <c r="H125" s="3">
        <f t="shared" si="1"/>
        <v>7.0000000000163709E-2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556.5</v>
      </c>
      <c r="D126" s="2">
        <f>'PR-RAS'!E130</f>
        <v>737</v>
      </c>
      <c r="E126" s="2">
        <v>0</v>
      </c>
      <c r="F126" s="2">
        <v>0</v>
      </c>
      <c r="G126" s="3">
        <f t="shared" si="0"/>
        <v>253.8125</v>
      </c>
      <c r="H126" s="3">
        <f t="shared" si="1"/>
        <v>0.5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2844.43</v>
      </c>
      <c r="D127" s="2">
        <f>'PR-RAS'!E131</f>
        <v>58</v>
      </c>
      <c r="E127" s="2">
        <v>0</v>
      </c>
      <c r="F127" s="2">
        <v>0</v>
      </c>
      <c r="G127" s="3">
        <f t="shared" si="0"/>
        <v>373.01418000000001</v>
      </c>
      <c r="H127" s="3">
        <f t="shared" si="1"/>
        <v>0.42999999999983629</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6657.46</v>
      </c>
      <c r="D136" s="2">
        <f>'PR-RAS'!E140</f>
        <v>7989.91</v>
      </c>
      <c r="E136" s="2">
        <v>0</v>
      </c>
      <c r="F136" s="2">
        <v>0</v>
      </c>
      <c r="G136" s="3">
        <f t="shared" si="0"/>
        <v>3056.0328</v>
      </c>
      <c r="H136" s="3">
        <f t="shared" si="1"/>
        <v>0.5500000000001819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3981.68</v>
      </c>
      <c r="D137" s="2">
        <f>'PR-RAS'!E141</f>
        <v>7989.91</v>
      </c>
      <c r="E137" s="2">
        <v>0</v>
      </c>
      <c r="F137" s="2">
        <v>0</v>
      </c>
      <c r="G137" s="3">
        <f t="shared" si="0"/>
        <v>2714.7640000000001</v>
      </c>
      <c r="H137" s="3">
        <f t="shared" si="1"/>
        <v>0.41000000000030923</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3981.68</v>
      </c>
      <c r="D146" s="2">
        <f>'PR-RAS'!E150</f>
        <v>7989.91</v>
      </c>
      <c r="E146" s="2">
        <v>0</v>
      </c>
      <c r="F146" s="2">
        <v>0</v>
      </c>
      <c r="G146" s="3">
        <f t="shared" si="0"/>
        <v>2894.4175</v>
      </c>
      <c r="H146" s="3">
        <f t="shared" si="1"/>
        <v>0.41000000000030923</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2675.78</v>
      </c>
      <c r="D147" s="2">
        <f>'PR-RAS'!E151</f>
        <v>0</v>
      </c>
      <c r="E147" s="2">
        <v>0</v>
      </c>
      <c r="F147" s="2">
        <v>0</v>
      </c>
      <c r="G147" s="3">
        <f t="shared" si="0"/>
        <v>390.66388000000001</v>
      </c>
      <c r="H147" s="3">
        <f t="shared" si="1"/>
        <v>0.21999999999979991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1529235.8100000003</v>
      </c>
      <c r="D148" s="2">
        <f>'PR-RAS'!E152</f>
        <v>1462372.35</v>
      </c>
      <c r="E148" s="2">
        <v>0</v>
      </c>
      <c r="F148" s="2">
        <v>0</v>
      </c>
      <c r="G148" s="3">
        <f t="shared" si="0"/>
        <v>654735.13497000001</v>
      </c>
      <c r="H148" s="3">
        <f t="shared" si="1"/>
        <v>0.53999999980442226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618135.52</v>
      </c>
      <c r="D149" s="2">
        <f>'PR-RAS'!E153</f>
        <v>583622.31000000006</v>
      </c>
      <c r="E149" s="2">
        <v>0</v>
      </c>
      <c r="F149" s="2">
        <v>0</v>
      </c>
      <c r="G149" s="3">
        <f t="shared" si="0"/>
        <v>264236.26072000002</v>
      </c>
      <c r="H149" s="3">
        <f t="shared" si="1"/>
        <v>0.7900000000372529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497727.5</v>
      </c>
      <c r="D150" s="2">
        <f>'PR-RAS'!E154</f>
        <v>467246.76</v>
      </c>
      <c r="E150" s="2">
        <v>0</v>
      </c>
      <c r="F150" s="2">
        <v>0</v>
      </c>
      <c r="G150" s="3">
        <f t="shared" si="0"/>
        <v>213400.93197999999</v>
      </c>
      <c r="H150" s="3">
        <f t="shared" si="1"/>
        <v>0.73999999999068677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494954.98</v>
      </c>
      <c r="D151" s="2">
        <f>'PR-RAS'!E155</f>
        <v>464409.59</v>
      </c>
      <c r="E151" s="2">
        <v>0</v>
      </c>
      <c r="F151" s="2">
        <v>0</v>
      </c>
      <c r="G151" s="3">
        <f t="shared" si="0"/>
        <v>213566.12400000001</v>
      </c>
      <c r="H151" s="3">
        <f t="shared" si="1"/>
        <v>0.42999999999301508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2772.52</v>
      </c>
      <c r="D153" s="2">
        <f>'PR-RAS'!E157</f>
        <v>2837.17</v>
      </c>
      <c r="E153" s="2">
        <v>0</v>
      </c>
      <c r="F153" s="2">
        <v>0</v>
      </c>
      <c r="G153" s="3">
        <f t="shared" si="0"/>
        <v>1283.92272</v>
      </c>
      <c r="H153" s="3">
        <f t="shared" si="1"/>
        <v>0.65000000000009095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43352.02</v>
      </c>
      <c r="D155" s="2">
        <f>'PR-RAS'!E159</f>
        <v>46958.63</v>
      </c>
      <c r="E155" s="2">
        <v>0</v>
      </c>
      <c r="F155" s="2">
        <v>0</v>
      </c>
      <c r="G155" s="3">
        <f t="shared" si="0"/>
        <v>21139.469119999998</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77056</v>
      </c>
      <c r="D156" s="2">
        <f>'PR-RAS'!E160</f>
        <v>69416.92</v>
      </c>
      <c r="E156" s="2">
        <v>0</v>
      </c>
      <c r="F156" s="2">
        <v>0</v>
      </c>
      <c r="G156" s="3">
        <f t="shared" si="0"/>
        <v>33462.925199999998</v>
      </c>
      <c r="H156" s="3">
        <f t="shared" si="1"/>
        <v>8.000000000174623E-2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77056</v>
      </c>
      <c r="D158" s="2">
        <f>'PR-RAS'!E162</f>
        <v>69416.92</v>
      </c>
      <c r="E158" s="2">
        <v>0</v>
      </c>
      <c r="F158" s="2">
        <v>0</v>
      </c>
      <c r="G158" s="3">
        <f t="shared" si="0"/>
        <v>33894.704879999998</v>
      </c>
      <c r="H158" s="3">
        <f t="shared" si="1"/>
        <v>8.000000000174623E-2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454830.05999999994</v>
      </c>
      <c r="D160" s="2">
        <f>'PR-RAS'!E164</f>
        <v>458107.25999999995</v>
      </c>
      <c r="E160" s="2">
        <v>0</v>
      </c>
      <c r="F160" s="2">
        <v>0</v>
      </c>
      <c r="G160" s="3">
        <f t="shared" si="0"/>
        <v>217996.08821999998</v>
      </c>
      <c r="H160" s="3">
        <f t="shared" si="1"/>
        <v>0.3199999998905696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20585.87</v>
      </c>
      <c r="D161" s="2">
        <f>'PR-RAS'!E165</f>
        <v>21035.64</v>
      </c>
      <c r="E161" s="2">
        <v>0</v>
      </c>
      <c r="F161" s="2">
        <v>0</v>
      </c>
      <c r="G161" s="3">
        <f t="shared" si="0"/>
        <v>10025.143999999998</v>
      </c>
      <c r="H161" s="3">
        <f t="shared" si="1"/>
        <v>0.49000000000160071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875.26</v>
      </c>
      <c r="D162" s="2">
        <f>'PR-RAS'!E166</f>
        <v>731.19</v>
      </c>
      <c r="E162" s="2">
        <v>0</v>
      </c>
      <c r="F162" s="2">
        <v>0</v>
      </c>
      <c r="G162" s="3">
        <f t="shared" si="0"/>
        <v>376.36004000000008</v>
      </c>
      <c r="H162" s="3">
        <f t="shared" si="1"/>
        <v>0.45000000000004547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17415.11</v>
      </c>
      <c r="D163" s="2">
        <f>'PR-RAS'!E167</f>
        <v>17956.25</v>
      </c>
      <c r="E163" s="2">
        <v>0</v>
      </c>
      <c r="F163" s="2">
        <v>0</v>
      </c>
      <c r="G163" s="3">
        <f t="shared" si="0"/>
        <v>8639.0728200000012</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767.5</v>
      </c>
      <c r="D164" s="2">
        <f>'PR-RAS'!E168</f>
        <v>585.5</v>
      </c>
      <c r="E164" s="2">
        <v>0</v>
      </c>
      <c r="F164" s="2">
        <v>0</v>
      </c>
      <c r="G164" s="3">
        <f t="shared" si="0"/>
        <v>315.97550000000001</v>
      </c>
      <c r="H164" s="3">
        <f t="shared" si="1"/>
        <v>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1528</v>
      </c>
      <c r="D165" s="2">
        <f>'PR-RAS'!E169</f>
        <v>1762.7</v>
      </c>
      <c r="E165" s="2">
        <v>0</v>
      </c>
      <c r="F165" s="2">
        <v>0</v>
      </c>
      <c r="G165" s="3">
        <f t="shared" si="0"/>
        <v>828.75760000000002</v>
      </c>
      <c r="H165" s="3">
        <f t="shared" si="1"/>
        <v>0.29999999999995453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61851.93</v>
      </c>
      <c r="D166" s="2">
        <f>'PR-RAS'!E170</f>
        <v>67727.959999999992</v>
      </c>
      <c r="E166" s="2">
        <v>0</v>
      </c>
      <c r="F166" s="2">
        <v>0</v>
      </c>
      <c r="G166" s="3">
        <f t="shared" si="0"/>
        <v>32555.795249999999</v>
      </c>
      <c r="H166" s="3">
        <f t="shared" si="1"/>
        <v>0.11000000000785803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10033.76</v>
      </c>
      <c r="D167" s="2">
        <f>'PR-RAS'!E171</f>
        <v>9986.85</v>
      </c>
      <c r="E167" s="2">
        <v>0</v>
      </c>
      <c r="F167" s="2">
        <v>0</v>
      </c>
      <c r="G167" s="3">
        <f t="shared" si="0"/>
        <v>4981.2383600000003</v>
      </c>
      <c r="H167" s="3">
        <f t="shared" si="1"/>
        <v>0.38999999999941792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18067.48</v>
      </c>
      <c r="D168" s="2">
        <f>'PR-RAS'!E172</f>
        <v>20557.599999999999</v>
      </c>
      <c r="E168" s="2">
        <v>0</v>
      </c>
      <c r="F168" s="2">
        <v>0</v>
      </c>
      <c r="G168" s="3">
        <f t="shared" si="0"/>
        <v>9883.50756</v>
      </c>
      <c r="H168" s="3">
        <f t="shared" si="1"/>
        <v>0.88000000000101863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29992.73</v>
      </c>
      <c r="D169" s="2">
        <f>'PR-RAS'!E173</f>
        <v>32485.81</v>
      </c>
      <c r="E169" s="2">
        <v>0</v>
      </c>
      <c r="F169" s="2">
        <v>0</v>
      </c>
      <c r="G169" s="3">
        <f t="shared" si="0"/>
        <v>15954.010800000002</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1966.69</v>
      </c>
      <c r="D170" s="2">
        <f>'PR-RAS'!E174</f>
        <v>3625.12</v>
      </c>
      <c r="E170" s="2">
        <v>0</v>
      </c>
      <c r="F170" s="2">
        <v>0</v>
      </c>
      <c r="G170" s="3">
        <f t="shared" si="0"/>
        <v>1557.6611700000001</v>
      </c>
      <c r="H170" s="3">
        <f t="shared" si="1"/>
        <v>0.42999999999983629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564.07000000000005</v>
      </c>
      <c r="D171" s="2">
        <f>'PR-RAS'!E175</f>
        <v>143.96</v>
      </c>
      <c r="E171" s="2">
        <v>0</v>
      </c>
      <c r="F171" s="2">
        <v>0</v>
      </c>
      <c r="G171" s="3">
        <f t="shared" si="0"/>
        <v>144.8383</v>
      </c>
      <c r="H171" s="3">
        <f t="shared" si="1"/>
        <v>0.11000000000004206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1227.2</v>
      </c>
      <c r="D173" s="2">
        <f>'PR-RAS'!E177</f>
        <v>928.62</v>
      </c>
      <c r="E173" s="2">
        <v>0</v>
      </c>
      <c r="F173" s="2">
        <v>0</v>
      </c>
      <c r="G173" s="3">
        <f t="shared" si="0"/>
        <v>530.52368000000001</v>
      </c>
      <c r="H173" s="3">
        <f t="shared" si="1"/>
        <v>0.58000000000004093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322436.38999999996</v>
      </c>
      <c r="D174" s="2">
        <f>'PR-RAS'!E178</f>
        <v>325500.57</v>
      </c>
      <c r="E174" s="2">
        <v>0</v>
      </c>
      <c r="F174" s="2">
        <v>0</v>
      </c>
      <c r="G174" s="3">
        <f t="shared" si="0"/>
        <v>168404.69269</v>
      </c>
      <c r="H174" s="3">
        <f t="shared" si="1"/>
        <v>0.81999999994877726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12204.27</v>
      </c>
      <c r="D175" s="2">
        <f>'PR-RAS'!E179</f>
        <v>17457.580000000002</v>
      </c>
      <c r="E175" s="2">
        <v>0</v>
      </c>
      <c r="F175" s="2">
        <v>0</v>
      </c>
      <c r="G175" s="3">
        <f t="shared" si="0"/>
        <v>8198.7808199999999</v>
      </c>
      <c r="H175" s="3">
        <f t="shared" si="1"/>
        <v>0.68999999999869033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195812.22</v>
      </c>
      <c r="D176" s="2">
        <f>'PR-RAS'!E180</f>
        <v>193052.46</v>
      </c>
      <c r="E176" s="2">
        <v>0</v>
      </c>
      <c r="F176" s="2">
        <v>0</v>
      </c>
      <c r="G176" s="3">
        <f t="shared" si="0"/>
        <v>101835.49949999999</v>
      </c>
      <c r="H176" s="3">
        <f t="shared" si="1"/>
        <v>0.67999999999301508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19112.36</v>
      </c>
      <c r="D177" s="2">
        <f>'PR-RAS'!E181</f>
        <v>18688.060000000001</v>
      </c>
      <c r="E177" s="2">
        <v>0</v>
      </c>
      <c r="F177" s="2">
        <v>0</v>
      </c>
      <c r="G177" s="3">
        <f t="shared" si="0"/>
        <v>9941.9724800000004</v>
      </c>
      <c r="H177" s="3">
        <f t="shared" si="1"/>
        <v>0.42000000000189175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24282.58</v>
      </c>
      <c r="D178" s="2">
        <f>'PR-RAS'!E182</f>
        <v>18746.34</v>
      </c>
      <c r="E178" s="2">
        <v>0</v>
      </c>
      <c r="F178" s="2">
        <v>0</v>
      </c>
      <c r="G178" s="3">
        <f t="shared" si="0"/>
        <v>10934.221019999999</v>
      </c>
      <c r="H178" s="3">
        <f t="shared" si="1"/>
        <v>0.75999999999839929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4472.49</v>
      </c>
      <c r="D179" s="2">
        <f>'PR-RAS'!E183</f>
        <v>4221.24</v>
      </c>
      <c r="E179" s="2">
        <v>0</v>
      </c>
      <c r="F179" s="2">
        <v>0</v>
      </c>
      <c r="G179" s="3">
        <f t="shared" si="0"/>
        <v>2298.8646599999997</v>
      </c>
      <c r="H179" s="3">
        <f t="shared" si="1"/>
        <v>0.72999999999956344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5516.53</v>
      </c>
      <c r="D180" s="2">
        <f>'PR-RAS'!E184</f>
        <v>5928.46</v>
      </c>
      <c r="E180" s="2">
        <v>0</v>
      </c>
      <c r="F180" s="2">
        <v>0</v>
      </c>
      <c r="G180" s="3">
        <f t="shared" si="0"/>
        <v>3109.84755</v>
      </c>
      <c r="H180" s="3">
        <f t="shared" si="1"/>
        <v>0.93000000000029104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18919.05</v>
      </c>
      <c r="D181" s="2">
        <f>'PR-RAS'!E185</f>
        <v>20783.46</v>
      </c>
      <c r="E181" s="2">
        <v>0</v>
      </c>
      <c r="F181" s="2">
        <v>0</v>
      </c>
      <c r="G181" s="3">
        <f t="shared" si="0"/>
        <v>10887.4746</v>
      </c>
      <c r="H181" s="3">
        <f t="shared" si="1"/>
        <v>0.50999999999839929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18795.23</v>
      </c>
      <c r="D182" s="2">
        <f>'PR-RAS'!E186</f>
        <v>24123.01</v>
      </c>
      <c r="E182" s="2">
        <v>0</v>
      </c>
      <c r="F182" s="2">
        <v>0</v>
      </c>
      <c r="G182" s="3">
        <f t="shared" si="0"/>
        <v>12134.466249999999</v>
      </c>
      <c r="H182" s="3">
        <f t="shared" si="1"/>
        <v>0.23999999999796273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23321.66</v>
      </c>
      <c r="D183" s="2">
        <f>'PR-RAS'!E187</f>
        <v>22499.96</v>
      </c>
      <c r="E183" s="2">
        <v>0</v>
      </c>
      <c r="F183" s="2">
        <v>0</v>
      </c>
      <c r="G183" s="3">
        <f t="shared" si="0"/>
        <v>12434.52756</v>
      </c>
      <c r="H183" s="3">
        <f t="shared" si="1"/>
        <v>0.38000000000101863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987.6</v>
      </c>
      <c r="D184" s="2">
        <f>'PR-RAS'!E188</f>
        <v>852.3</v>
      </c>
      <c r="E184" s="2">
        <v>0</v>
      </c>
      <c r="F184" s="2">
        <v>0</v>
      </c>
      <c r="G184" s="3">
        <f t="shared" si="0"/>
        <v>492.67259999999993</v>
      </c>
      <c r="H184" s="3">
        <f t="shared" si="1"/>
        <v>0.69999999999993179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48968.27</v>
      </c>
      <c r="D190" s="2">
        <f>'PR-RAS'!E194</f>
        <v>42990.79</v>
      </c>
      <c r="E190" s="2">
        <v>0</v>
      </c>
      <c r="F190" s="2">
        <v>0</v>
      </c>
      <c r="G190" s="3">
        <f t="shared" si="0"/>
        <v>25505.521650000002</v>
      </c>
      <c r="H190" s="3">
        <f t="shared" si="1"/>
        <v>0.47999999999592546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1605.12</v>
      </c>
      <c r="D191" s="2">
        <f>'PR-RAS'!E195</f>
        <v>1480.28</v>
      </c>
      <c r="E191" s="2">
        <v>0</v>
      </c>
      <c r="F191" s="2">
        <v>0</v>
      </c>
      <c r="G191" s="3">
        <f t="shared" si="0"/>
        <v>867.47920000000011</v>
      </c>
      <c r="H191" s="3">
        <f t="shared" si="1"/>
        <v>0.39999999999986358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3497.24</v>
      </c>
      <c r="D192" s="2">
        <f>'PR-RAS'!E196</f>
        <v>4340.97</v>
      </c>
      <c r="E192" s="2">
        <v>0</v>
      </c>
      <c r="F192" s="2">
        <v>0</v>
      </c>
      <c r="G192" s="3">
        <f t="shared" si="0"/>
        <v>2326.2233799999999</v>
      </c>
      <c r="H192" s="3">
        <f t="shared" si="1"/>
        <v>0.26999999999952706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7317.95</v>
      </c>
      <c r="D193" s="2">
        <f>'PR-RAS'!E197</f>
        <v>7171.8</v>
      </c>
      <c r="E193" s="2">
        <v>0</v>
      </c>
      <c r="F193" s="2">
        <v>0</v>
      </c>
      <c r="G193" s="3">
        <f t="shared" si="0"/>
        <v>4159.0176000000001</v>
      </c>
      <c r="H193" s="3">
        <f t="shared" si="1"/>
        <v>0.25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1168</v>
      </c>
      <c r="D194" s="2">
        <f>'PR-RAS'!E198</f>
        <v>3785</v>
      </c>
      <c r="E194" s="2">
        <v>0</v>
      </c>
      <c r="F194" s="2">
        <v>0</v>
      </c>
      <c r="G194" s="3">
        <f t="shared" si="0"/>
        <v>1686.434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34618.559999999998</v>
      </c>
      <c r="D195" s="2">
        <f>'PR-RAS'!E199</f>
        <v>25910.799999999999</v>
      </c>
      <c r="E195" s="2">
        <v>0</v>
      </c>
      <c r="F195" s="2">
        <v>0</v>
      </c>
      <c r="G195" s="3">
        <f t="shared" si="0"/>
        <v>16769.391040000002</v>
      </c>
      <c r="H195" s="3">
        <f t="shared" si="1"/>
        <v>0.6400000000030559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761.4</v>
      </c>
      <c r="D197" s="2">
        <f>'PR-RAS'!E201</f>
        <v>301.94</v>
      </c>
      <c r="E197" s="2">
        <v>0</v>
      </c>
      <c r="F197" s="2">
        <v>0</v>
      </c>
      <c r="G197" s="3">
        <f t="shared" si="0"/>
        <v>267.59487999999999</v>
      </c>
      <c r="H197" s="3">
        <f t="shared" si="1"/>
        <v>0.45999999999997954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2620.4899999999998</v>
      </c>
      <c r="D198" s="2">
        <f>'PR-RAS'!E202</f>
        <v>5194.8600000000006</v>
      </c>
      <c r="E198" s="2">
        <v>0</v>
      </c>
      <c r="F198" s="2">
        <v>0</v>
      </c>
      <c r="G198" s="3">
        <f t="shared" si="0"/>
        <v>2563.0113700000002</v>
      </c>
      <c r="H198" s="3">
        <f t="shared" si="1"/>
        <v>0.62999999999919964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684.06</v>
      </c>
      <c r="D204" s="2">
        <f>'PR-RAS'!E208</f>
        <v>2868.92</v>
      </c>
      <c r="E204" s="2">
        <v>0</v>
      </c>
      <c r="F204" s="2">
        <v>0</v>
      </c>
      <c r="G204" s="3">
        <f t="shared" si="0"/>
        <v>1303.6457</v>
      </c>
      <c r="H204" s="3">
        <f t="shared" si="1"/>
        <v>0.13999999999987267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684.06</v>
      </c>
      <c r="D206" s="2">
        <f>'PR-RAS'!E210</f>
        <v>2860.39</v>
      </c>
      <c r="E206" s="2">
        <v>0</v>
      </c>
      <c r="F206" s="2">
        <v>0</v>
      </c>
      <c r="G206" s="3">
        <f t="shared" si="0"/>
        <v>1312.9921999999999</v>
      </c>
      <c r="H206" s="3">
        <f t="shared" si="1"/>
        <v>0.4499999999998181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8.5299999999999994</v>
      </c>
      <c r="E207" s="2">
        <v>0</v>
      </c>
      <c r="F207" s="2">
        <v>0</v>
      </c>
      <c r="G207" s="3">
        <f t="shared" si="0"/>
        <v>3.5143599999999995</v>
      </c>
      <c r="H207" s="3">
        <f t="shared" si="1"/>
        <v>0.47000000000000064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1936.43</v>
      </c>
      <c r="D212" s="2">
        <f>'PR-RAS'!E216</f>
        <v>2325.94</v>
      </c>
      <c r="E212" s="2">
        <v>0</v>
      </c>
      <c r="F212" s="2">
        <v>0</v>
      </c>
      <c r="G212" s="3">
        <f t="shared" si="0"/>
        <v>1390.1334100000001</v>
      </c>
      <c r="H212" s="3">
        <f t="shared" si="1"/>
        <v>0.49000000000000909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1754.28</v>
      </c>
      <c r="D213" s="2">
        <f>'PR-RAS'!E217</f>
        <v>2070.5</v>
      </c>
      <c r="E213" s="2">
        <v>0</v>
      </c>
      <c r="F213" s="2">
        <v>0</v>
      </c>
      <c r="G213" s="3">
        <f t="shared" si="0"/>
        <v>1249.79936</v>
      </c>
      <c r="H213" s="3">
        <f t="shared" si="1"/>
        <v>0.77999999999997272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129.22</v>
      </c>
      <c r="D215" s="2">
        <f>'PR-RAS'!E219</f>
        <v>127.17</v>
      </c>
      <c r="E215" s="2">
        <v>0</v>
      </c>
      <c r="F215" s="2">
        <v>0</v>
      </c>
      <c r="G215" s="3">
        <f t="shared" si="0"/>
        <v>82.08184</v>
      </c>
      <c r="H215" s="3">
        <f t="shared" si="1"/>
        <v>0.39000000000000057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52.93</v>
      </c>
      <c r="D216" s="2">
        <f>'PR-RAS'!E220</f>
        <v>128.27000000000001</v>
      </c>
      <c r="E216" s="2">
        <v>0</v>
      </c>
      <c r="F216" s="2">
        <v>0</v>
      </c>
      <c r="G216" s="3">
        <f t="shared" si="0"/>
        <v>66.536050000000003</v>
      </c>
      <c r="H216" s="3">
        <f t="shared" si="1"/>
        <v>0.34000000000001052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191.55</v>
      </c>
      <c r="D217" s="2">
        <f>'PR-RAS'!E221</f>
        <v>195</v>
      </c>
      <c r="E217" s="2">
        <v>0</v>
      </c>
      <c r="F217" s="2">
        <v>0</v>
      </c>
      <c r="G217" s="3">
        <f t="shared" si="0"/>
        <v>125.61479999999999</v>
      </c>
      <c r="H217" s="3">
        <f t="shared" si="1"/>
        <v>0.44999999999998863</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191.55</v>
      </c>
      <c r="D221" s="2">
        <f>'PR-RAS'!E225</f>
        <v>195</v>
      </c>
      <c r="E221" s="2">
        <v>0</v>
      </c>
      <c r="F221" s="2">
        <v>0</v>
      </c>
      <c r="G221" s="3">
        <f t="shared" si="0"/>
        <v>127.94099999999999</v>
      </c>
      <c r="H221" s="3">
        <f t="shared" si="1"/>
        <v>0.44999999999998863</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191.55</v>
      </c>
      <c r="D224" s="2">
        <f>'PR-RAS'!E228</f>
        <v>195</v>
      </c>
      <c r="E224" s="2">
        <v>0</v>
      </c>
      <c r="F224" s="2">
        <v>0</v>
      </c>
      <c r="G224" s="3">
        <f t="shared" si="0"/>
        <v>129.68564999999998</v>
      </c>
      <c r="H224" s="3">
        <f t="shared" si="1"/>
        <v>0.44999999999998863</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80595.12</v>
      </c>
      <c r="D226" s="2">
        <f>'PR-RAS'!E230</f>
        <v>59179.03</v>
      </c>
      <c r="E226" s="2">
        <v>0</v>
      </c>
      <c r="F226" s="2">
        <v>0</v>
      </c>
      <c r="G226" s="3">
        <f t="shared" si="0"/>
        <v>44764.465499999998</v>
      </c>
      <c r="H226" s="3">
        <f t="shared" si="1"/>
        <v>0.14999999999417923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56585.59</v>
      </c>
      <c r="D233" s="2">
        <f>'PR-RAS'!E237</f>
        <v>39437.65</v>
      </c>
      <c r="E233" s="2">
        <v>0</v>
      </c>
      <c r="F233" s="2">
        <v>0</v>
      </c>
      <c r="G233" s="3">
        <f t="shared" si="0"/>
        <v>31426.926480000006</v>
      </c>
      <c r="H233" s="3">
        <f t="shared" si="1"/>
        <v>0.76000000000203727</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56585.59</v>
      </c>
      <c r="D234" s="2">
        <f>'PR-RAS'!E238</f>
        <v>39437.65</v>
      </c>
      <c r="E234" s="2">
        <v>0</v>
      </c>
      <c r="F234" s="2">
        <v>0</v>
      </c>
      <c r="G234" s="3">
        <f t="shared" si="0"/>
        <v>31562.387370000004</v>
      </c>
      <c r="H234" s="3">
        <f t="shared" si="1"/>
        <v>0.76000000000203727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24009.53</v>
      </c>
      <c r="D242" s="2">
        <f>'PR-RAS'!E246</f>
        <v>19741.379999999997</v>
      </c>
      <c r="E242" s="2">
        <v>0</v>
      </c>
      <c r="F242" s="2">
        <v>0</v>
      </c>
      <c r="G242" s="3">
        <f t="shared" si="0"/>
        <v>15301.641889999997</v>
      </c>
      <c r="H242" s="3">
        <f t="shared" si="1"/>
        <v>0.84999999999854481</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17485.63</v>
      </c>
      <c r="D243" s="2">
        <f>'PR-RAS'!E247</f>
        <v>13348.63</v>
      </c>
      <c r="E243" s="2">
        <v>0</v>
      </c>
      <c r="F243" s="2">
        <v>0</v>
      </c>
      <c r="G243" s="3">
        <f t="shared" si="0"/>
        <v>10692.25938</v>
      </c>
      <c r="H243" s="3">
        <f t="shared" si="1"/>
        <v>0.73999999999978172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6523.9</v>
      </c>
      <c r="D244" s="2">
        <f>'PR-RAS'!E248</f>
        <v>6392.75</v>
      </c>
      <c r="E244" s="2">
        <v>0</v>
      </c>
      <c r="F244" s="2">
        <v>0</v>
      </c>
      <c r="G244" s="3">
        <f t="shared" si="0"/>
        <v>4692.1842000000006</v>
      </c>
      <c r="H244" s="3">
        <f t="shared" si="1"/>
        <v>0.3500000000003638</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113670.49</v>
      </c>
      <c r="D258" s="2">
        <f>'PR-RAS'!E262</f>
        <v>128092.89000000001</v>
      </c>
      <c r="E258" s="2">
        <v>0</v>
      </c>
      <c r="F258" s="2">
        <v>0</v>
      </c>
      <c r="G258" s="3">
        <f t="shared" si="0"/>
        <v>95053.061390000003</v>
      </c>
      <c r="H258" s="3">
        <f t="shared" si="1"/>
        <v>0.59999999999126885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113670.49</v>
      </c>
      <c r="D265" s="2">
        <f>'PR-RAS'!E269</f>
        <v>128092.89000000001</v>
      </c>
      <c r="E265" s="2">
        <v>0</v>
      </c>
      <c r="F265" s="2">
        <v>0</v>
      </c>
      <c r="G265" s="3">
        <f t="shared" si="0"/>
        <v>97642.055280000015</v>
      </c>
      <c r="H265" s="3">
        <f t="shared" si="1"/>
        <v>0.59999999999126885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24877.67</v>
      </c>
      <c r="D266" s="2">
        <f>'PR-RAS'!E270</f>
        <v>32485.4</v>
      </c>
      <c r="E266" s="2">
        <v>0</v>
      </c>
      <c r="F266" s="2">
        <v>0</v>
      </c>
      <c r="G266" s="3">
        <f t="shared" si="0"/>
        <v>23809.844550000002</v>
      </c>
      <c r="H266" s="3">
        <f t="shared" si="1"/>
        <v>0.73000000000320142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88792.82</v>
      </c>
      <c r="D267" s="2">
        <f>'PR-RAS'!E271</f>
        <v>95607.49</v>
      </c>
      <c r="E267" s="2">
        <v>0</v>
      </c>
      <c r="F267" s="2">
        <v>0</v>
      </c>
      <c r="G267" s="3">
        <f t="shared" si="0"/>
        <v>74482.074800000017</v>
      </c>
      <c r="H267" s="3">
        <f t="shared" si="1"/>
        <v>0.66999999999825377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259192.58</v>
      </c>
      <c r="D269" s="2">
        <f>'PR-RAS'!E273</f>
        <v>227981</v>
      </c>
      <c r="E269" s="2">
        <v>0</v>
      </c>
      <c r="F269" s="2">
        <v>0</v>
      </c>
      <c r="G269" s="3">
        <f t="shared" si="0"/>
        <v>191661.42744</v>
      </c>
      <c r="H269" s="3">
        <f t="shared" si="1"/>
        <v>0.42000000001280569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254192.58</v>
      </c>
      <c r="D270" s="2">
        <f>'PR-RAS'!E274</f>
        <v>222981</v>
      </c>
      <c r="E270" s="2">
        <v>0</v>
      </c>
      <c r="F270" s="2">
        <v>0</v>
      </c>
      <c r="G270" s="3">
        <f t="shared" si="0"/>
        <v>188341.58202</v>
      </c>
      <c r="H270" s="3">
        <f t="shared" si="1"/>
        <v>0.42000000001280569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254192.58</v>
      </c>
      <c r="D271" s="2">
        <f>'PR-RAS'!E275</f>
        <v>222981</v>
      </c>
      <c r="E271" s="2">
        <v>0</v>
      </c>
      <c r="F271" s="2">
        <v>0</v>
      </c>
      <c r="G271" s="3">
        <f t="shared" si="0"/>
        <v>189041.7366</v>
      </c>
      <c r="H271" s="3">
        <f t="shared" si="1"/>
        <v>0.42000000001280569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5000</v>
      </c>
      <c r="D274" s="2">
        <f>'PR-RAS'!E278</f>
        <v>5000</v>
      </c>
      <c r="E274" s="2">
        <v>0</v>
      </c>
      <c r="F274" s="2">
        <v>0</v>
      </c>
      <c r="G274" s="3">
        <f t="shared" si="0"/>
        <v>4095.0000000000005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5000</v>
      </c>
      <c r="D275" s="2">
        <f>'PR-RAS'!E279</f>
        <v>5000</v>
      </c>
      <c r="E275" s="2">
        <v>0</v>
      </c>
      <c r="F275" s="2">
        <v>0</v>
      </c>
      <c r="G275" s="3">
        <f t="shared" ref="G275:G528" si="12">(B275/1000)*(C275*1+D275*2)</f>
        <v>4110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1529235.8100000003</v>
      </c>
      <c r="D295" s="2">
        <f>'PR-RAS'!E299</f>
        <v>1462372.35</v>
      </c>
      <c r="E295" s="2">
        <v>0</v>
      </c>
      <c r="F295" s="2">
        <v>0</v>
      </c>
      <c r="G295" s="3">
        <f t="shared" si="12"/>
        <v>1309470.26994</v>
      </c>
      <c r="H295" s="3">
        <f t="shared" si="13"/>
        <v>0.53999999980442226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1331536.8800000008</v>
      </c>
      <c r="E296" s="2">
        <v>0</v>
      </c>
      <c r="F296" s="2">
        <v>0</v>
      </c>
      <c r="G296" s="3">
        <f t="shared" si="12"/>
        <v>785606.75920000044</v>
      </c>
      <c r="H296" s="3">
        <f t="shared" si="13"/>
        <v>0.11999999918043613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13793.970000000671</v>
      </c>
      <c r="D297" s="2">
        <f>'PR-RAS'!E301</f>
        <v>0</v>
      </c>
      <c r="E297" s="2">
        <v>0</v>
      </c>
      <c r="F297" s="2">
        <v>0</v>
      </c>
      <c r="G297" s="3">
        <f t="shared" si="12"/>
        <v>4083.0151200001983</v>
      </c>
      <c r="H297" s="3">
        <f t="shared" si="13"/>
        <v>2.9999999329447746E-2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278119.53999999998</v>
      </c>
      <c r="D298" s="2">
        <f>'PR-RAS'!E302</f>
        <v>0</v>
      </c>
      <c r="E298" s="2">
        <v>0</v>
      </c>
      <c r="F298" s="2">
        <v>0</v>
      </c>
      <c r="G298" s="3">
        <f t="shared" si="12"/>
        <v>82601.503379999995</v>
      </c>
      <c r="H298" s="3">
        <f t="shared" si="13"/>
        <v>0.46000000002095476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863.84</v>
      </c>
      <c r="E299" s="2">
        <v>0</v>
      </c>
      <c r="F299" s="2">
        <v>0</v>
      </c>
      <c r="G299" s="3">
        <f t="shared" si="12"/>
        <v>514.84864000000005</v>
      </c>
      <c r="H299" s="3">
        <f t="shared" si="13"/>
        <v>0.15999999999996817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170387.3</v>
      </c>
      <c r="D300" s="2">
        <f>'PR-RAS'!E304</f>
        <v>235356.36</v>
      </c>
      <c r="E300" s="2">
        <v>0</v>
      </c>
      <c r="F300" s="2">
        <v>0</v>
      </c>
      <c r="G300" s="3">
        <f t="shared" si="12"/>
        <v>191688.90598000001</v>
      </c>
      <c r="H300" s="3">
        <f t="shared" si="13"/>
        <v>0.65999999997438863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11715.08</v>
      </c>
      <c r="D301" s="2">
        <f>'PR-RAS'!E305</f>
        <v>11311.07</v>
      </c>
      <c r="E301" s="2">
        <v>0</v>
      </c>
      <c r="F301" s="2">
        <v>0</v>
      </c>
      <c r="G301" s="3">
        <f t="shared" si="12"/>
        <v>10301.165999999999</v>
      </c>
      <c r="H301" s="3">
        <f t="shared" si="13"/>
        <v>0.1499999999996362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850427.08000000007</v>
      </c>
      <c r="D355" s="2">
        <f>'PR-RAS'!E360</f>
        <v>1429250.94</v>
      </c>
      <c r="E355" s="2">
        <v>0</v>
      </c>
      <c r="F355" s="2">
        <v>0</v>
      </c>
      <c r="G355" s="3">
        <f t="shared" si="12"/>
        <v>1312960.8518399999</v>
      </c>
      <c r="H355" s="3">
        <f t="shared" si="13"/>
        <v>0.14000000013038516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18049.38</v>
      </c>
      <c r="D356" s="2">
        <f>'PR-RAS'!E361</f>
        <v>0</v>
      </c>
      <c r="E356" s="2">
        <v>0</v>
      </c>
      <c r="F356" s="2">
        <v>0</v>
      </c>
      <c r="G356" s="3">
        <f t="shared" si="12"/>
        <v>6407.5299000000005</v>
      </c>
      <c r="H356" s="3">
        <f t="shared" si="13"/>
        <v>0.38000000000101863</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18049.38</v>
      </c>
      <c r="D357" s="2">
        <f>'PR-RAS'!E362</f>
        <v>0</v>
      </c>
      <c r="E357" s="2">
        <v>0</v>
      </c>
      <c r="F357" s="2">
        <v>0</v>
      </c>
      <c r="G357" s="3">
        <f t="shared" si="12"/>
        <v>6425.5792799999999</v>
      </c>
      <c r="H357" s="3">
        <f t="shared" si="13"/>
        <v>0.38000000000101863</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18049.38</v>
      </c>
      <c r="D358" s="2">
        <f>'PR-RAS'!E363</f>
        <v>0</v>
      </c>
      <c r="E358" s="2">
        <v>0</v>
      </c>
      <c r="F358" s="2">
        <v>0</v>
      </c>
      <c r="G358" s="3">
        <f t="shared" si="12"/>
        <v>6443.6286600000003</v>
      </c>
      <c r="H358" s="3">
        <f t="shared" si="13"/>
        <v>0.38000000000101863</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607729.63</v>
      </c>
      <c r="D368" s="2">
        <f>'PR-RAS'!E373</f>
        <v>805297.76</v>
      </c>
      <c r="E368" s="2">
        <v>0</v>
      </c>
      <c r="F368" s="2">
        <v>0</v>
      </c>
      <c r="G368" s="3">
        <f t="shared" si="12"/>
        <v>814125.33004999999</v>
      </c>
      <c r="H368" s="3">
        <f t="shared" si="13"/>
        <v>0.60999999998603016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572550.65999999992</v>
      </c>
      <c r="D369" s="2">
        <f>'PR-RAS'!E374</f>
        <v>768204.77</v>
      </c>
      <c r="E369" s="2">
        <v>0</v>
      </c>
      <c r="F369" s="2">
        <v>0</v>
      </c>
      <c r="G369" s="3">
        <f t="shared" si="12"/>
        <v>776097.35360000003</v>
      </c>
      <c r="H369" s="3">
        <f t="shared" si="13"/>
        <v>0.57000000006519258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446001.49</v>
      </c>
      <c r="D371" s="2">
        <f>'PR-RAS'!E376</f>
        <v>574464.29</v>
      </c>
      <c r="E371" s="2">
        <v>0</v>
      </c>
      <c r="F371" s="2">
        <v>0</v>
      </c>
      <c r="G371" s="3">
        <f t="shared" si="12"/>
        <v>590124.12589999998</v>
      </c>
      <c r="H371" s="3">
        <f t="shared" si="13"/>
        <v>0.78000000002793968</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76932.23</v>
      </c>
      <c r="D372" s="2">
        <f>'PR-RAS'!E377</f>
        <v>49922.48</v>
      </c>
      <c r="E372" s="2">
        <v>0</v>
      </c>
      <c r="F372" s="2">
        <v>0</v>
      </c>
      <c r="G372" s="3">
        <f t="shared" si="12"/>
        <v>65584.337490000005</v>
      </c>
      <c r="H372" s="3">
        <f t="shared" si="13"/>
        <v>0.70999999999912689</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49616.94</v>
      </c>
      <c r="D373" s="2">
        <f>'PR-RAS'!E378</f>
        <v>143818</v>
      </c>
      <c r="E373" s="2">
        <v>0</v>
      </c>
      <c r="F373" s="2">
        <v>0</v>
      </c>
      <c r="G373" s="3">
        <f t="shared" si="12"/>
        <v>125458.09368000001</v>
      </c>
      <c r="H373" s="3">
        <f t="shared" si="13"/>
        <v>5.9999999997671694E-2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23491.65</v>
      </c>
      <c r="D374" s="2">
        <f>'PR-RAS'!E379</f>
        <v>8181.75</v>
      </c>
      <c r="E374" s="2">
        <v>0</v>
      </c>
      <c r="F374" s="2">
        <v>0</v>
      </c>
      <c r="G374" s="3">
        <f t="shared" si="12"/>
        <v>14865.970950000001</v>
      </c>
      <c r="H374" s="3">
        <f t="shared" si="13"/>
        <v>0.59999999999854481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6870.46</v>
      </c>
      <c r="D375" s="2">
        <f>'PR-RAS'!E380</f>
        <v>1640</v>
      </c>
      <c r="E375" s="2">
        <v>0</v>
      </c>
      <c r="F375" s="2">
        <v>0</v>
      </c>
      <c r="G375" s="3">
        <f t="shared" si="12"/>
        <v>3796.2720399999998</v>
      </c>
      <c r="H375" s="3">
        <f t="shared" si="13"/>
        <v>0.46000000000003638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37.5</v>
      </c>
      <c r="D376" s="2">
        <f>'PR-RAS'!E381</f>
        <v>0</v>
      </c>
      <c r="E376" s="2">
        <v>0</v>
      </c>
      <c r="F376" s="2">
        <v>0</v>
      </c>
      <c r="G376" s="3">
        <f t="shared" si="12"/>
        <v>14.0625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3297.5</v>
      </c>
      <c r="D377" s="2">
        <f>'PR-RAS'!E382</f>
        <v>2931.25</v>
      </c>
      <c r="E377" s="2">
        <v>0</v>
      </c>
      <c r="F377" s="2">
        <v>0</v>
      </c>
      <c r="G377" s="3">
        <f t="shared" si="12"/>
        <v>3444.16</v>
      </c>
      <c r="H377" s="3">
        <f t="shared" si="13"/>
        <v>0.75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14.99</v>
      </c>
      <c r="D379" s="2">
        <f>'PR-RAS'!E384</f>
        <v>0</v>
      </c>
      <c r="E379" s="2">
        <v>0</v>
      </c>
      <c r="F379" s="2">
        <v>0</v>
      </c>
      <c r="G379" s="3">
        <f t="shared" si="12"/>
        <v>5.66622</v>
      </c>
      <c r="H379" s="3">
        <f t="shared" si="13"/>
        <v>9.9999999999997868E-3</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2148.0300000000002</v>
      </c>
      <c r="D380" s="2">
        <f>'PR-RAS'!E385</f>
        <v>1560</v>
      </c>
      <c r="E380" s="2">
        <v>0</v>
      </c>
      <c r="F380" s="2">
        <v>0</v>
      </c>
      <c r="G380" s="3">
        <f t="shared" si="12"/>
        <v>1996.5833700000003</v>
      </c>
      <c r="H380" s="3">
        <f t="shared" si="13"/>
        <v>3.0000000000200089E-2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11123.17</v>
      </c>
      <c r="D381" s="2">
        <f>'PR-RAS'!E386</f>
        <v>2050.5</v>
      </c>
      <c r="E381" s="2">
        <v>0</v>
      </c>
      <c r="F381" s="2">
        <v>0</v>
      </c>
      <c r="G381" s="3">
        <f t="shared" si="12"/>
        <v>5785.1846000000005</v>
      </c>
      <c r="H381" s="3">
        <f t="shared" si="13"/>
        <v>0.67000000000007276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7310.67</v>
      </c>
      <c r="D388" s="2">
        <f>'PR-RAS'!E393</f>
        <v>9109.99</v>
      </c>
      <c r="E388" s="2">
        <v>0</v>
      </c>
      <c r="F388" s="2">
        <v>0</v>
      </c>
      <c r="G388" s="3">
        <f t="shared" si="12"/>
        <v>9880.3615500000014</v>
      </c>
      <c r="H388" s="3">
        <f t="shared" si="13"/>
        <v>0.34000000000014552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7310.67</v>
      </c>
      <c r="D389" s="2">
        <f>'PR-RAS'!E394</f>
        <v>9109.99</v>
      </c>
      <c r="E389" s="2">
        <v>0</v>
      </c>
      <c r="F389" s="2">
        <v>0</v>
      </c>
      <c r="G389" s="3">
        <f t="shared" si="12"/>
        <v>9905.8922000000002</v>
      </c>
      <c r="H389" s="3">
        <f t="shared" si="13"/>
        <v>0.34000000000014552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4376.6499999999996</v>
      </c>
      <c r="D396" s="2">
        <f>'PR-RAS'!E401</f>
        <v>19801.25</v>
      </c>
      <c r="E396" s="2">
        <v>0</v>
      </c>
      <c r="F396" s="2">
        <v>0</v>
      </c>
      <c r="G396" s="3">
        <f t="shared" si="12"/>
        <v>17371.76425</v>
      </c>
      <c r="H396" s="3">
        <f t="shared" si="13"/>
        <v>0.6000000000003638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1064.1600000000001</v>
      </c>
      <c r="D398" s="2">
        <f>'PR-RAS'!E403</f>
        <v>6701.25</v>
      </c>
      <c r="E398" s="2">
        <v>0</v>
      </c>
      <c r="F398" s="2">
        <v>0</v>
      </c>
      <c r="G398" s="3">
        <f t="shared" si="12"/>
        <v>5743.2640200000005</v>
      </c>
      <c r="H398" s="3">
        <f t="shared" si="13"/>
        <v>0.41000000000008185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3312.49</v>
      </c>
      <c r="D399" s="2">
        <f>'PR-RAS'!E404</f>
        <v>13100</v>
      </c>
      <c r="E399" s="2">
        <v>0</v>
      </c>
      <c r="F399" s="2">
        <v>0</v>
      </c>
      <c r="G399" s="3">
        <f t="shared" si="12"/>
        <v>11745.971019999999</v>
      </c>
      <c r="H399" s="3">
        <f t="shared" si="13"/>
        <v>0.48999999999978172</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224648.07</v>
      </c>
      <c r="D407" s="2">
        <f>'PR-RAS'!E412</f>
        <v>623953.18000000005</v>
      </c>
      <c r="E407" s="2">
        <v>0</v>
      </c>
      <c r="F407" s="2">
        <v>0</v>
      </c>
      <c r="G407" s="3">
        <f t="shared" si="12"/>
        <v>597857.09858000011</v>
      </c>
      <c r="H407" s="3">
        <f t="shared" si="13"/>
        <v>0.25000000005820766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224648.07</v>
      </c>
      <c r="D408" s="2">
        <f>'PR-RAS'!E413</f>
        <v>623953.18000000005</v>
      </c>
      <c r="E408" s="2">
        <v>0</v>
      </c>
      <c r="F408" s="2">
        <v>0</v>
      </c>
      <c r="G408" s="3">
        <f t="shared" si="12"/>
        <v>599329.65301000001</v>
      </c>
      <c r="H408" s="3">
        <f t="shared" si="13"/>
        <v>0.25000000005820766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850427.08000000007</v>
      </c>
      <c r="D413" s="2">
        <f>'PR-RAS'!E418</f>
        <v>1429250.94</v>
      </c>
      <c r="E413" s="2">
        <v>0</v>
      </c>
      <c r="F413" s="2">
        <v>0</v>
      </c>
      <c r="G413" s="3">
        <f t="shared" si="12"/>
        <v>1528078.7315199999</v>
      </c>
      <c r="H413" s="3">
        <f t="shared" si="13"/>
        <v>0.14000000013038516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5365.85</v>
      </c>
      <c r="D414" s="2">
        <f>'PR-RAS'!E419</f>
        <v>0</v>
      </c>
      <c r="E414" s="2">
        <v>0</v>
      </c>
      <c r="F414" s="2">
        <v>0</v>
      </c>
      <c r="G414" s="3">
        <f t="shared" si="12"/>
        <v>2216.0960500000001</v>
      </c>
      <c r="H414" s="3">
        <f t="shared" si="13"/>
        <v>0.1499999999996362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659155.82999999996</v>
      </c>
      <c r="E415" s="2">
        <v>0</v>
      </c>
      <c r="F415" s="2">
        <v>0</v>
      </c>
      <c r="G415" s="3">
        <f t="shared" si="12"/>
        <v>545781.02723999997</v>
      </c>
      <c r="H415" s="3">
        <f t="shared" si="13"/>
        <v>0.17000000004190952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1515441.8399999996</v>
      </c>
      <c r="D417" s="2">
        <f>'PR-RAS'!E422</f>
        <v>2793909.2300000009</v>
      </c>
      <c r="E417" s="2">
        <v>0</v>
      </c>
      <c r="F417" s="2">
        <v>0</v>
      </c>
      <c r="G417" s="3">
        <f t="shared" si="12"/>
        <v>2954956.2848000005</v>
      </c>
      <c r="H417" s="3">
        <f t="shared" si="13"/>
        <v>0.39000000129453838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2379662.8900000006</v>
      </c>
      <c r="D418" s="2">
        <f>'PR-RAS'!E423</f>
        <v>2891623.29</v>
      </c>
      <c r="E418" s="2">
        <v>0</v>
      </c>
      <c r="F418" s="2">
        <v>0</v>
      </c>
      <c r="G418" s="3">
        <f t="shared" si="12"/>
        <v>3403933.2489900002</v>
      </c>
      <c r="H418" s="3">
        <f t="shared" si="13"/>
        <v>0.39999999944120646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864221.05000000098</v>
      </c>
      <c r="D420" s="2">
        <f>'PR-RAS'!E425</f>
        <v>97714.059999999125</v>
      </c>
      <c r="E420" s="2">
        <v>0</v>
      </c>
      <c r="F420" s="2">
        <v>0</v>
      </c>
      <c r="G420" s="3">
        <f t="shared" si="12"/>
        <v>443993.00222999963</v>
      </c>
      <c r="H420" s="3">
        <f t="shared" si="13"/>
        <v>0.11000000010244548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283485.38999999996</v>
      </c>
      <c r="D421" s="2">
        <f>'PR-RAS'!E426</f>
        <v>0</v>
      </c>
      <c r="E421" s="2">
        <v>0</v>
      </c>
      <c r="F421" s="2">
        <v>0</v>
      </c>
      <c r="G421" s="3">
        <f t="shared" si="12"/>
        <v>119063.86379999998</v>
      </c>
      <c r="H421" s="3">
        <f t="shared" si="13"/>
        <v>0.38999999995576218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660019.66999999993</v>
      </c>
      <c r="E422" s="2">
        <v>0</v>
      </c>
      <c r="F422" s="2">
        <v>0</v>
      </c>
      <c r="G422" s="3">
        <f t="shared" si="12"/>
        <v>555736.56213999994</v>
      </c>
      <c r="H422" s="3">
        <f t="shared" si="13"/>
        <v>0.33000000007450581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170387.3</v>
      </c>
      <c r="D423" s="2">
        <f>'PR-RAS'!E428</f>
        <v>235356.36</v>
      </c>
      <c r="E423" s="2">
        <v>0</v>
      </c>
      <c r="F423" s="2">
        <v>0</v>
      </c>
      <c r="G423" s="3">
        <f t="shared" si="12"/>
        <v>270544.20844000002</v>
      </c>
      <c r="H423" s="3">
        <f t="shared" si="13"/>
        <v>0.65999999997438863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16037.22</v>
      </c>
      <c r="D529" s="2">
        <f>'PR-RAS'!E535</f>
        <v>16037.22</v>
      </c>
      <c r="E529" s="2">
        <v>0</v>
      </c>
      <c r="F529" s="2">
        <v>0</v>
      </c>
      <c r="G529" s="3">
        <f t="shared" ref="G529:G836" si="14">(B529/1000)*(C529*1+D529*2)</f>
        <v>25402.956480000001</v>
      </c>
      <c r="H529" s="3">
        <f t="shared" ref="H529:H836" si="15">ABS(C529-ROUND(C529,0))+ABS(D529-ROUND(D529,0))</f>
        <v>0.43999999999869033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16037.22</v>
      </c>
      <c r="D591" s="2">
        <f>'PR-RAS'!E597</f>
        <v>16037.22</v>
      </c>
      <c r="E591" s="2">
        <v>0</v>
      </c>
      <c r="F591" s="2">
        <v>0</v>
      </c>
      <c r="G591" s="3">
        <f t="shared" si="14"/>
        <v>28385.879399999998</v>
      </c>
      <c r="H591" s="3">
        <f t="shared" si="15"/>
        <v>0.43999999999869033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16037.22</v>
      </c>
      <c r="D597" s="2">
        <f>'PR-RAS'!E603</f>
        <v>16037.22</v>
      </c>
      <c r="E597" s="2">
        <v>0</v>
      </c>
      <c r="F597" s="2">
        <v>0</v>
      </c>
      <c r="G597" s="3">
        <f t="shared" si="14"/>
        <v>28674.549359999997</v>
      </c>
      <c r="H597" s="3">
        <f t="shared" si="15"/>
        <v>0.43999999999869033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16037.22</v>
      </c>
      <c r="D598" s="2">
        <f>'PR-RAS'!E604</f>
        <v>16037.22</v>
      </c>
      <c r="E598" s="2">
        <v>0</v>
      </c>
      <c r="F598" s="2">
        <v>0</v>
      </c>
      <c r="G598" s="3">
        <f t="shared" si="14"/>
        <v>28722.661019999996</v>
      </c>
      <c r="H598" s="3">
        <f t="shared" si="15"/>
        <v>0.43999999999869033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16037.22</v>
      </c>
      <c r="D634" s="2">
        <f>'PR-RAS'!E640</f>
        <v>16037.22</v>
      </c>
      <c r="E634" s="2">
        <v>0</v>
      </c>
      <c r="F634" s="2">
        <v>0</v>
      </c>
      <c r="G634" s="3">
        <f t="shared" si="14"/>
        <v>30454.680779999999</v>
      </c>
      <c r="H634" s="3">
        <f t="shared" si="15"/>
        <v>0.43999999999869033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1515441.8399999996</v>
      </c>
      <c r="D637" s="2">
        <f>'PR-RAS'!E643</f>
        <v>2793909.2300000009</v>
      </c>
      <c r="E637" s="2">
        <v>0</v>
      </c>
      <c r="F637" s="2">
        <v>0</v>
      </c>
      <c r="G637" s="3">
        <f t="shared" si="14"/>
        <v>4517673.5508000012</v>
      </c>
      <c r="H637" s="3">
        <f t="shared" si="15"/>
        <v>0.39000000129453838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2395700.1100000008</v>
      </c>
      <c r="D638" s="2">
        <f>'PR-RAS'!E644</f>
        <v>2907660.5100000002</v>
      </c>
      <c r="E638" s="2">
        <v>0</v>
      </c>
      <c r="F638" s="2">
        <v>0</v>
      </c>
      <c r="G638" s="3">
        <f t="shared" si="14"/>
        <v>5230420.4598100008</v>
      </c>
      <c r="H638" s="3">
        <f t="shared" si="15"/>
        <v>0.60000000055879354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880258.27000000118</v>
      </c>
      <c r="D640" s="2">
        <f>'PR-RAS'!E646</f>
        <v>113751.27999999933</v>
      </c>
      <c r="E640" s="2">
        <v>0</v>
      </c>
      <c r="F640" s="2">
        <v>0</v>
      </c>
      <c r="G640" s="3">
        <f t="shared" si="14"/>
        <v>707859.17036999995</v>
      </c>
      <c r="H640" s="3">
        <f t="shared" si="15"/>
        <v>0.55000000051222742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283485.38999999996</v>
      </c>
      <c r="D641" s="2">
        <f>'PR-RAS'!E647</f>
        <v>0</v>
      </c>
      <c r="E641" s="2">
        <v>0</v>
      </c>
      <c r="F641" s="2">
        <v>0</v>
      </c>
      <c r="G641" s="3">
        <f t="shared" si="14"/>
        <v>181430.64959999998</v>
      </c>
      <c r="H641" s="3">
        <f t="shared" si="15"/>
        <v>0.38999999995576218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660019.66999999993</v>
      </c>
      <c r="E642" s="2">
        <v>0</v>
      </c>
      <c r="F642" s="2">
        <v>0</v>
      </c>
      <c r="G642" s="3">
        <f t="shared" si="14"/>
        <v>846145.21693999995</v>
      </c>
      <c r="H642" s="3">
        <f t="shared" si="15"/>
        <v>0.33000000007450581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596772.88000000129</v>
      </c>
      <c r="D644" s="2">
        <f>'PR-RAS'!E650</f>
        <v>773770.94999999925</v>
      </c>
      <c r="E644" s="2">
        <v>0</v>
      </c>
      <c r="F644" s="2">
        <v>0</v>
      </c>
      <c r="G644" s="3">
        <f t="shared" si="14"/>
        <v>1378794.4035399999</v>
      </c>
      <c r="H644" s="3">
        <f t="shared" si="15"/>
        <v>0.16999999945983291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2078.12</v>
      </c>
      <c r="E645" s="2">
        <v>0</v>
      </c>
      <c r="F645" s="2">
        <v>0</v>
      </c>
      <c r="G645" s="3">
        <f t="shared" si="14"/>
        <v>2676.6185599999999</v>
      </c>
      <c r="H645" s="3">
        <f t="shared" si="15"/>
        <v>0.11999999999989086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474662.32</v>
      </c>
      <c r="D646" s="2">
        <f>'PR-RAS'!E653</f>
        <v>182685.46</v>
      </c>
      <c r="E646" s="2">
        <v>0</v>
      </c>
      <c r="F646" s="2">
        <v>0</v>
      </c>
      <c r="G646" s="3">
        <f t="shared" si="14"/>
        <v>541821.43980000005</v>
      </c>
      <c r="H646" s="3">
        <f t="shared" si="15"/>
        <v>0.77999999999883585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3098397.72</v>
      </c>
      <c r="D647" s="2">
        <f>'PR-RAS'!E654</f>
        <v>2814018.78</v>
      </c>
      <c r="E647" s="2">
        <v>0</v>
      </c>
      <c r="F647" s="2">
        <v>0</v>
      </c>
      <c r="G647" s="3">
        <f t="shared" si="14"/>
        <v>5637277.1908799997</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2374516.7000000002</v>
      </c>
      <c r="D648" s="2">
        <f>'PR-RAS'!E655</f>
        <v>2946015.34</v>
      </c>
      <c r="E648" s="2">
        <v>0</v>
      </c>
      <c r="F648" s="2">
        <v>0</v>
      </c>
      <c r="G648" s="3">
        <f t="shared" si="14"/>
        <v>5348456.1548600001</v>
      </c>
      <c r="H648" s="3">
        <f t="shared" si="15"/>
        <v>0.63999999966472387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1198543.3399999999</v>
      </c>
      <c r="D649" s="2">
        <f>'PR-RAS'!E656</f>
        <v>50688.899999999907</v>
      </c>
      <c r="E649" s="2">
        <v>0</v>
      </c>
      <c r="F649" s="2">
        <v>0</v>
      </c>
      <c r="G649" s="3">
        <f t="shared" si="14"/>
        <v>842348.89871999982</v>
      </c>
      <c r="H649" s="3">
        <f t="shared" si="15"/>
        <v>0.43999999994412065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13</v>
      </c>
      <c r="D650" s="2">
        <f>'PR-RAS'!E657</f>
        <v>13</v>
      </c>
      <c r="E650" s="2">
        <v>0</v>
      </c>
      <c r="F650" s="2">
        <v>0</v>
      </c>
      <c r="G650" s="3">
        <f t="shared" si="14"/>
        <v>25.311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25</v>
      </c>
      <c r="D651" s="2">
        <f>'PR-RAS'!E658</f>
        <v>27</v>
      </c>
      <c r="E651" s="2">
        <v>0</v>
      </c>
      <c r="F651" s="2">
        <v>0</v>
      </c>
      <c r="G651" s="3">
        <f t="shared" si="14"/>
        <v>51.35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13</v>
      </c>
      <c r="D652" s="2">
        <f>'PR-RAS'!E659</f>
        <v>11</v>
      </c>
      <c r="E652" s="2">
        <v>0</v>
      </c>
      <c r="F652" s="2">
        <v>0</v>
      </c>
      <c r="G652" s="3">
        <f t="shared" si="14"/>
        <v>22.785</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25</v>
      </c>
      <c r="D653" s="2">
        <f>'PR-RAS'!E660</f>
        <v>24</v>
      </c>
      <c r="E653" s="2">
        <v>0</v>
      </c>
      <c r="F653" s="2">
        <v>0</v>
      </c>
      <c r="G653" s="3">
        <f t="shared" si="14"/>
        <v>47.596000000000004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15337.65</v>
      </c>
      <c r="D654" s="2">
        <f>'PR-RAS'!E661</f>
        <v>17833.900000000001</v>
      </c>
      <c r="E654" s="2">
        <v>0</v>
      </c>
      <c r="F654" s="2">
        <v>0</v>
      </c>
      <c r="G654" s="3">
        <f t="shared" si="14"/>
        <v>33306.558850000001</v>
      </c>
      <c r="H654" s="3">
        <f t="shared" si="15"/>
        <v>0.44999999999890861</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63892.54</v>
      </c>
      <c r="E656" s="2">
        <v>0</v>
      </c>
      <c r="F656" s="2">
        <v>0</v>
      </c>
      <c r="G656" s="3">
        <f t="shared" ref="G656:G657" si="16">(B656/1000)*(C656*1+D656*2)</f>
        <v>83699.227400000003</v>
      </c>
      <c r="H656" s="3">
        <f t="shared" ref="H656:H657" si="17">ABS(C656-ROUND(C656,0))+ABS(D656-ROUND(D656,0))</f>
        <v>0.45999999999912689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53356.87</v>
      </c>
      <c r="D657" s="2">
        <f>'PR-RAS'!E664</f>
        <v>89697.24</v>
      </c>
      <c r="E657" s="2">
        <v>0</v>
      </c>
      <c r="F657" s="2">
        <v>0</v>
      </c>
      <c r="G657" s="3">
        <f t="shared" si="16"/>
        <v>152684.88560000001</v>
      </c>
      <c r="H657" s="3">
        <f t="shared" si="17"/>
        <v>0.37000000000261934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20.69</v>
      </c>
      <c r="D660" s="2">
        <f>'PR-RAS'!E667</f>
        <v>0</v>
      </c>
      <c r="E660" s="2">
        <v>0</v>
      </c>
      <c r="F660" s="2">
        <v>0</v>
      </c>
      <c r="G660" s="3">
        <f t="shared" si="14"/>
        <v>13.634710000000002</v>
      </c>
      <c r="H660" s="3">
        <f t="shared" si="15"/>
        <v>0.30999999999999872</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17970</v>
      </c>
      <c r="D662" s="2">
        <f>'PR-RAS'!E669</f>
        <v>16561</v>
      </c>
      <c r="E662" s="2">
        <v>0</v>
      </c>
      <c r="F662" s="2">
        <v>0</v>
      </c>
      <c r="G662" s="3">
        <f t="shared" si="14"/>
        <v>33771.811999999998</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3823.92</v>
      </c>
      <c r="D663" s="2">
        <f>'PR-RAS'!E670</f>
        <v>6480.24</v>
      </c>
      <c r="E663" s="2">
        <v>0</v>
      </c>
      <c r="F663" s="2">
        <v>0</v>
      </c>
      <c r="G663" s="3">
        <f t="shared" si="14"/>
        <v>11111.272800000001</v>
      </c>
      <c r="H663" s="3">
        <f t="shared" si="15"/>
        <v>0.31999999999970896</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4387.1899999999996</v>
      </c>
      <c r="D664" s="2">
        <f>'PR-RAS'!E671</f>
        <v>5458.22</v>
      </c>
      <c r="E664" s="2">
        <v>0</v>
      </c>
      <c r="F664" s="2">
        <v>0</v>
      </c>
      <c r="G664" s="3">
        <f t="shared" si="14"/>
        <v>10146.306690000001</v>
      </c>
      <c r="H664" s="3">
        <f t="shared" si="15"/>
        <v>0.40999999999985448</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3582.93</v>
      </c>
      <c r="D665" s="2">
        <f>'PR-RAS'!E672</f>
        <v>4811.4399999999996</v>
      </c>
      <c r="E665" s="2">
        <v>0</v>
      </c>
      <c r="F665" s="2">
        <v>0</v>
      </c>
      <c r="G665" s="3">
        <f t="shared" si="14"/>
        <v>8768.6578399999999</v>
      </c>
      <c r="H665" s="3">
        <f t="shared" si="15"/>
        <v>0.50999999999976353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14394.66</v>
      </c>
      <c r="D666" s="2">
        <f>'PR-RAS'!E673</f>
        <v>0</v>
      </c>
      <c r="E666" s="2">
        <v>0</v>
      </c>
      <c r="F666" s="2">
        <v>0</v>
      </c>
      <c r="G666" s="3">
        <f t="shared" si="14"/>
        <v>9572.4489000000012</v>
      </c>
      <c r="H666" s="3">
        <f t="shared" si="15"/>
        <v>0.34000000000014552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10350.450000000001</v>
      </c>
      <c r="D670" s="2">
        <f>'PR-RAS'!E677</f>
        <v>0</v>
      </c>
      <c r="E670" s="2">
        <v>0</v>
      </c>
      <c r="F670" s="2">
        <v>0</v>
      </c>
      <c r="G670" s="3">
        <f t="shared" si="14"/>
        <v>6924.4510500000006</v>
      </c>
      <c r="H670" s="3">
        <f t="shared" si="15"/>
        <v>0.4500000000007276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12883.92</v>
      </c>
      <c r="D671" s="2">
        <f>'PR-RAS'!E678</f>
        <v>12925.53</v>
      </c>
      <c r="E671" s="2">
        <v>0</v>
      </c>
      <c r="F671" s="2">
        <v>0</v>
      </c>
      <c r="G671" s="3">
        <f t="shared" si="14"/>
        <v>25952.436600000005</v>
      </c>
      <c r="H671" s="3">
        <f t="shared" si="15"/>
        <v>0.5499999999992724</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940</v>
      </c>
      <c r="D676" s="2">
        <f>'PR-RAS'!E683</f>
        <v>0</v>
      </c>
      <c r="E676" s="2">
        <v>0</v>
      </c>
      <c r="F676" s="2">
        <v>0</v>
      </c>
      <c r="G676" s="3">
        <f t="shared" si="14"/>
        <v>634.5</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16522.02</v>
      </c>
      <c r="D677" s="2">
        <f>'PR-RAS'!E684</f>
        <v>9365.44</v>
      </c>
      <c r="E677" s="2">
        <v>0</v>
      </c>
      <c r="F677" s="2">
        <v>0</v>
      </c>
      <c r="G677" s="3">
        <f t="shared" si="14"/>
        <v>23830.960400000004</v>
      </c>
      <c r="H677" s="3">
        <f t="shared" si="15"/>
        <v>0.46000000000094587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8235</v>
      </c>
      <c r="D678" s="2">
        <f>'PR-RAS'!E685</f>
        <v>10035</v>
      </c>
      <c r="E678" s="2">
        <v>0</v>
      </c>
      <c r="F678" s="2">
        <v>0</v>
      </c>
      <c r="G678" s="3">
        <f t="shared" si="14"/>
        <v>19162.485000000001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700</v>
      </c>
      <c r="E679" s="2">
        <v>0</v>
      </c>
      <c r="F679" s="2">
        <v>0</v>
      </c>
      <c r="G679" s="3">
        <f t="shared" si="14"/>
        <v>949.2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229483.74</v>
      </c>
      <c r="D699" s="2">
        <f>'PR-RAS'!E706</f>
        <v>1159847.24</v>
      </c>
      <c r="E699" s="2">
        <v>0</v>
      </c>
      <c r="F699" s="2">
        <v>0</v>
      </c>
      <c r="G699" s="3">
        <f t="shared" si="14"/>
        <v>1779326.3975599997</v>
      </c>
      <c r="H699" s="3">
        <f t="shared" si="15"/>
        <v>0.5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6.04</v>
      </c>
      <c r="D705" s="2">
        <f>'PR-RAS'!E712</f>
        <v>7.79</v>
      </c>
      <c r="E705" s="2">
        <v>0</v>
      </c>
      <c r="F705" s="2">
        <v>0</v>
      </c>
      <c r="G705" s="3">
        <f t="shared" si="20"/>
        <v>15.22048</v>
      </c>
      <c r="H705" s="3">
        <f t="shared" si="21"/>
        <v>0.25</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7462.09</v>
      </c>
      <c r="D715" s="2">
        <f>'PR-RAS'!E722</f>
        <v>7566.09</v>
      </c>
      <c r="E715" s="2">
        <v>0</v>
      </c>
      <c r="F715" s="2">
        <v>0</v>
      </c>
      <c r="G715" s="3">
        <f t="shared" ref="G715:G716" si="22">(B715/1000)*(C715*1+D715*2)</f>
        <v>16132.308779999999</v>
      </c>
      <c r="H715" s="3">
        <f t="shared" ref="H715:H716" si="23">ABS(C715-ROUND(C715,0))+ABS(D715-ROUND(D715,0))</f>
        <v>0.18000000000029104</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63392.42</v>
      </c>
      <c r="D717" s="2">
        <f>'PR-RAS'!E724</f>
        <v>92952.23</v>
      </c>
      <c r="E717" s="2">
        <v>0</v>
      </c>
      <c r="F717" s="2">
        <v>0</v>
      </c>
      <c r="G717" s="3">
        <f t="shared" si="14"/>
        <v>178496.56607999999</v>
      </c>
      <c r="H717" s="3">
        <f t="shared" si="15"/>
        <v>0.64999999999417923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17415.11</v>
      </c>
      <c r="D727" s="2">
        <f>'PR-RAS'!E734</f>
        <v>17956.25</v>
      </c>
      <c r="E727" s="2">
        <v>0</v>
      </c>
      <c r="F727" s="2">
        <v>0</v>
      </c>
      <c r="G727" s="3">
        <f t="shared" si="14"/>
        <v>38715.844859999997</v>
      </c>
      <c r="H727" s="3">
        <f t="shared" si="15"/>
        <v>0.36000000000058208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470.99</v>
      </c>
      <c r="D729" s="2">
        <f>'PR-RAS'!E736</f>
        <v>898.04</v>
      </c>
      <c r="E729" s="2">
        <v>0</v>
      </c>
      <c r="F729" s="2">
        <v>0</v>
      </c>
      <c r="G729" s="3">
        <f t="shared" si="14"/>
        <v>1650.4269599999998</v>
      </c>
      <c r="H729" s="3">
        <f t="shared" si="15"/>
        <v>4.9999999999954525E-2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1400.69</v>
      </c>
      <c r="D730" s="2">
        <f>'PR-RAS'!E737</f>
        <v>6356.37</v>
      </c>
      <c r="E730" s="2">
        <v>0</v>
      </c>
      <c r="F730" s="2">
        <v>0</v>
      </c>
      <c r="G730" s="3">
        <f t="shared" si="14"/>
        <v>10288.69047</v>
      </c>
      <c r="H730" s="3">
        <f t="shared" si="15"/>
        <v>0.67999999999983629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4811.3599999999997</v>
      </c>
      <c r="D731" s="2">
        <f>'PR-RAS'!E738</f>
        <v>895.83</v>
      </c>
      <c r="E731" s="2">
        <v>0</v>
      </c>
      <c r="F731" s="2">
        <v>0</v>
      </c>
      <c r="G731" s="3">
        <f t="shared" si="14"/>
        <v>4820.2045999999991</v>
      </c>
      <c r="H731" s="3">
        <f t="shared" si="15"/>
        <v>0.52999999999963165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713.4</v>
      </c>
      <c r="D734" s="2">
        <f>'PR-RAS'!E741</f>
        <v>737.18</v>
      </c>
      <c r="E734" s="2">
        <v>0</v>
      </c>
      <c r="F734" s="2">
        <v>0</v>
      </c>
      <c r="G734" s="3">
        <f t="shared" si="14"/>
        <v>1603.6280799999997</v>
      </c>
      <c r="H734" s="3">
        <f t="shared" si="15"/>
        <v>0.57999999999992724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559.86</v>
      </c>
      <c r="D735" s="2">
        <f>'PR-RAS'!E742</f>
        <v>584.37</v>
      </c>
      <c r="E735" s="2">
        <v>0</v>
      </c>
      <c r="F735" s="2">
        <v>0</v>
      </c>
      <c r="G735" s="3">
        <f t="shared" si="14"/>
        <v>1268.7923999999998</v>
      </c>
      <c r="H735" s="3">
        <f t="shared" si="15"/>
        <v>0.50999999999999091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684.06</v>
      </c>
      <c r="D750" s="2">
        <f>'PR-RAS'!E757</f>
        <v>2860.39</v>
      </c>
      <c r="E750" s="2">
        <v>0</v>
      </c>
      <c r="F750" s="2">
        <v>0</v>
      </c>
      <c r="G750" s="3">
        <f t="shared" si="14"/>
        <v>4797.22516</v>
      </c>
      <c r="H750" s="3">
        <f t="shared" si="15"/>
        <v>0.4499999999998181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8.5299999999999994</v>
      </c>
      <c r="E753" s="2">
        <v>0</v>
      </c>
      <c r="F753" s="2">
        <v>0</v>
      </c>
      <c r="G753" s="3">
        <f t="shared" si="14"/>
        <v>12.82912</v>
      </c>
      <c r="H753" s="3">
        <f t="shared" si="15"/>
        <v>0.47000000000000064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191.55</v>
      </c>
      <c r="D770" s="2">
        <f>'PR-RAS'!E777</f>
        <v>195</v>
      </c>
      <c r="E770" s="2">
        <v>0</v>
      </c>
      <c r="F770" s="2">
        <v>0</v>
      </c>
      <c r="G770" s="3">
        <f t="shared" si="14"/>
        <v>447.21195</v>
      </c>
      <c r="H770" s="3">
        <f t="shared" si="15"/>
        <v>0.44999999999998863</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19755.98</v>
      </c>
      <c r="D773" s="2">
        <f>'PR-RAS'!E780</f>
        <v>0</v>
      </c>
      <c r="E773" s="2">
        <v>0</v>
      </c>
      <c r="F773" s="2">
        <v>0</v>
      </c>
      <c r="G773" s="3">
        <f t="shared" si="14"/>
        <v>15251.61656</v>
      </c>
      <c r="H773" s="3">
        <f t="shared" si="15"/>
        <v>2.0000000000436557E-2</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32782.06</v>
      </c>
      <c r="D774" s="2">
        <f>'PR-RAS'!E781</f>
        <v>35325.18</v>
      </c>
      <c r="E774" s="2">
        <v>0</v>
      </c>
      <c r="F774" s="2">
        <v>0</v>
      </c>
      <c r="G774" s="3">
        <f t="shared" si="14"/>
        <v>79953.26066</v>
      </c>
      <c r="H774" s="3">
        <f t="shared" si="15"/>
        <v>0.23999999999796273</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4047.55</v>
      </c>
      <c r="D775" s="2">
        <f>'PR-RAS'!E782</f>
        <v>4112.47</v>
      </c>
      <c r="E775" s="2">
        <v>0</v>
      </c>
      <c r="F775" s="2">
        <v>0</v>
      </c>
      <c r="G775" s="3">
        <f t="shared" si="14"/>
        <v>9498.9072600000018</v>
      </c>
      <c r="H775" s="3">
        <f t="shared" si="15"/>
        <v>0.92000000000007276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4581.8100000000004</v>
      </c>
      <c r="D836" s="2">
        <f>'PR-RAS'!E843</f>
        <v>5500</v>
      </c>
      <c r="E836" s="2">
        <v>0</v>
      </c>
      <c r="F836" s="2">
        <v>0</v>
      </c>
      <c r="G836" s="3">
        <f t="shared" si="14"/>
        <v>13010.81135</v>
      </c>
      <c r="H836" s="3">
        <f t="shared" si="15"/>
        <v>0.18999999999959982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11800</v>
      </c>
      <c r="D839" s="2">
        <f>'PR-RAS'!E846</f>
        <v>12400</v>
      </c>
      <c r="E839" s="2">
        <v>0</v>
      </c>
      <c r="F839" s="2">
        <v>0</v>
      </c>
      <c r="G839" s="3">
        <f t="shared" si="34"/>
        <v>30670.799999999999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8495.86</v>
      </c>
      <c r="D843" s="2">
        <f>'PR-RAS'!E850</f>
        <v>14585.4</v>
      </c>
      <c r="E843" s="2">
        <v>0</v>
      </c>
      <c r="F843" s="2">
        <v>0</v>
      </c>
      <c r="G843" s="3">
        <f t="shared" si="34"/>
        <v>31715.327720000001</v>
      </c>
      <c r="H843" s="3">
        <f t="shared" si="35"/>
        <v>0.53999999999905413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48672.11</v>
      </c>
      <c r="D844" s="2">
        <f>'PR-RAS'!E851</f>
        <v>48913.99</v>
      </c>
      <c r="E844" s="2">
        <v>0</v>
      </c>
      <c r="F844" s="2">
        <v>0</v>
      </c>
      <c r="G844" s="3">
        <f t="shared" si="34"/>
        <v>123499.57586999999</v>
      </c>
      <c r="H844" s="3">
        <f t="shared" si="35"/>
        <v>0.12000000000261934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40120.71</v>
      </c>
      <c r="D848" s="2">
        <f>'PR-RAS'!E855</f>
        <v>46693.5</v>
      </c>
      <c r="E848" s="2">
        <v>0</v>
      </c>
      <c r="F848" s="2">
        <v>0</v>
      </c>
      <c r="G848" s="3">
        <f t="shared" si="34"/>
        <v>113081.03036999999</v>
      </c>
      <c r="H848" s="3">
        <f t="shared" si="35"/>
        <v>0.79000000000087311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16037.22</v>
      </c>
      <c r="E967" s="2">
        <v>0</v>
      </c>
      <c r="F967" s="2">
        <v>0</v>
      </c>
      <c r="G967" s="3">
        <f t="shared" si="34"/>
        <v>30983.909039999999</v>
      </c>
      <c r="H967" s="3">
        <f t="shared" si="35"/>
        <v>0.21999999999934516</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1135325.93</v>
      </c>
      <c r="D1581" s="7"/>
      <c r="E1581" s="7">
        <v>0</v>
      </c>
      <c r="F1581" s="7">
        <v>0</v>
      </c>
      <c r="G1581" s="8">
        <f t="shared" ref="G1581:G1685" si="70">B1581/1000*C1581</f>
        <v>1135.32593</v>
      </c>
      <c r="H1581" s="8">
        <f t="shared" ref="H1581:H1685" si="71">ABS(C1581-ROUND(C1581,0))</f>
        <v>7.000000006519258E-2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3208866.54</v>
      </c>
      <c r="D1582" s="2">
        <v>0</v>
      </c>
      <c r="E1582" s="2">
        <v>0</v>
      </c>
      <c r="F1582" s="2">
        <v>0</v>
      </c>
      <c r="G1582" s="3">
        <f t="shared" si="70"/>
        <v>6417.73308</v>
      </c>
      <c r="H1582" s="3">
        <f t="shared" si="71"/>
        <v>0.4599999999627471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60840.28</v>
      </c>
      <c r="D1583" s="2">
        <v>0</v>
      </c>
      <c r="E1583" s="2">
        <v>0</v>
      </c>
      <c r="F1583" s="2">
        <v>0</v>
      </c>
      <c r="G1583" s="3">
        <f t="shared" si="70"/>
        <v>182.52083999999999</v>
      </c>
      <c r="H1583" s="3">
        <f t="shared" si="71"/>
        <v>0.27999999999883585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1985488.4</v>
      </c>
      <c r="D1584" s="2">
        <v>0</v>
      </c>
      <c r="E1584" s="2">
        <v>0</v>
      </c>
      <c r="F1584" s="2">
        <v>0</v>
      </c>
      <c r="G1584" s="3">
        <f t="shared" si="70"/>
        <v>7941.9535999999998</v>
      </c>
      <c r="H1584" s="3">
        <f t="shared" si="71"/>
        <v>0.39999999990686774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602334.1</v>
      </c>
      <c r="D1585" s="2">
        <v>0</v>
      </c>
      <c r="E1585" s="2">
        <v>0</v>
      </c>
      <c r="F1585" s="2">
        <v>0</v>
      </c>
      <c r="G1585" s="3">
        <f t="shared" si="70"/>
        <v>3011.6704999999997</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457190.38</v>
      </c>
      <c r="D1586" s="2">
        <v>0</v>
      </c>
      <c r="E1586" s="2">
        <v>0</v>
      </c>
      <c r="F1586" s="2">
        <v>0</v>
      </c>
      <c r="G1586" s="3">
        <f t="shared" si="70"/>
        <v>2743.14228</v>
      </c>
      <c r="H1586" s="3">
        <f t="shared" si="71"/>
        <v>0.38000000000465661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5308.54</v>
      </c>
      <c r="D1587" s="2">
        <v>0</v>
      </c>
      <c r="E1587" s="2">
        <v>0</v>
      </c>
      <c r="F1587" s="2">
        <v>0</v>
      </c>
      <c r="G1587" s="3">
        <f t="shared" si="70"/>
        <v>37.159779999999998</v>
      </c>
      <c r="H1587" s="3">
        <f t="shared" si="71"/>
        <v>0.46000000000003638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195</v>
      </c>
      <c r="D1588" s="2">
        <v>0</v>
      </c>
      <c r="E1588" s="2">
        <v>0</v>
      </c>
      <c r="F1588" s="2">
        <v>0</v>
      </c>
      <c r="G1588" s="3">
        <f t="shared" si="70"/>
        <v>1.56</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106727.23</v>
      </c>
      <c r="D1590" s="2">
        <v>0</v>
      </c>
      <c r="E1590" s="2">
        <v>0</v>
      </c>
      <c r="F1590" s="2">
        <v>0</v>
      </c>
      <c r="G1590" s="3">
        <f t="shared" si="70"/>
        <v>1067.2723000000001</v>
      </c>
      <c r="H1590" s="3">
        <f t="shared" si="71"/>
        <v>0.22999999999592546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227981</v>
      </c>
      <c r="D1591" s="2">
        <v>0</v>
      </c>
      <c r="E1591" s="2">
        <v>0</v>
      </c>
      <c r="F1591" s="2">
        <v>0</v>
      </c>
      <c r="G1591" s="3">
        <f t="shared" si="70"/>
        <v>2507.7909999999997</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585752.15</v>
      </c>
      <c r="D1592" s="2">
        <v>0</v>
      </c>
      <c r="E1592" s="2">
        <v>0</v>
      </c>
      <c r="F1592" s="2">
        <v>0</v>
      </c>
      <c r="G1592" s="3">
        <f t="shared" si="70"/>
        <v>7029.0258000000003</v>
      </c>
      <c r="H1592" s="3">
        <f t="shared" si="71"/>
        <v>0.15000000002328306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1152815.8600000001</v>
      </c>
      <c r="D1593" s="2">
        <v>0</v>
      </c>
      <c r="E1593" s="2">
        <v>0</v>
      </c>
      <c r="F1593" s="2">
        <v>0</v>
      </c>
      <c r="G1593" s="3">
        <f t="shared" si="70"/>
        <v>14986.606180000001</v>
      </c>
      <c r="H1593" s="3">
        <f t="shared" si="71"/>
        <v>0.13999999989755452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9722</v>
      </c>
      <c r="D1600" s="2">
        <v>0</v>
      </c>
      <c r="E1600" s="2">
        <v>0</v>
      </c>
      <c r="F1600" s="2">
        <v>0</v>
      </c>
      <c r="G1600" s="3">
        <f>B1600/1000*C1600</f>
        <v>194.44</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3262588.5700000003</v>
      </c>
      <c r="D1601" s="2">
        <v>0</v>
      </c>
      <c r="E1601" s="2">
        <v>0</v>
      </c>
      <c r="F1601" s="2">
        <v>0</v>
      </c>
      <c r="G1601" s="3">
        <f t="shared" si="70"/>
        <v>68514.359970000005</v>
      </c>
      <c r="H1601" s="3">
        <f t="shared" si="71"/>
        <v>0.42999999970197678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58525.51</v>
      </c>
      <c r="D1602" s="2">
        <v>0</v>
      </c>
      <c r="E1602" s="2">
        <v>0</v>
      </c>
      <c r="F1602" s="2">
        <v>0</v>
      </c>
      <c r="G1602" s="3">
        <f t="shared" si="70"/>
        <v>1287.56122</v>
      </c>
      <c r="H1602" s="3">
        <f t="shared" si="71"/>
        <v>0.48999999999796273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2012850.4900000002</v>
      </c>
      <c r="D1603" s="2">
        <v>0</v>
      </c>
      <c r="E1603" s="2">
        <v>0</v>
      </c>
      <c r="F1603" s="2">
        <v>0</v>
      </c>
      <c r="G1603" s="3">
        <f t="shared" si="70"/>
        <v>46295.561270000006</v>
      </c>
      <c r="H1603" s="3">
        <f t="shared" si="71"/>
        <v>0.49000000022351742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602434.84</v>
      </c>
      <c r="D1604" s="2">
        <v>0</v>
      </c>
      <c r="E1604" s="2">
        <v>0</v>
      </c>
      <c r="F1604" s="2">
        <v>0</v>
      </c>
      <c r="G1604" s="3">
        <f t="shared" si="70"/>
        <v>14458.436159999999</v>
      </c>
      <c r="H1604" s="3">
        <f t="shared" si="71"/>
        <v>0.16000000003259629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459401.26</v>
      </c>
      <c r="D1605" s="2">
        <v>0</v>
      </c>
      <c r="E1605" s="2">
        <v>0</v>
      </c>
      <c r="F1605" s="2">
        <v>0</v>
      </c>
      <c r="G1605" s="3">
        <f t="shared" si="70"/>
        <v>11485.031500000001</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4405.49</v>
      </c>
      <c r="D1606" s="2">
        <v>0</v>
      </c>
      <c r="E1606" s="2">
        <v>0</v>
      </c>
      <c r="F1606" s="2">
        <v>0</v>
      </c>
      <c r="G1606" s="3">
        <f t="shared" si="70"/>
        <v>114.54273999999999</v>
      </c>
      <c r="H1606" s="3">
        <f t="shared" si="71"/>
        <v>0.48999999999978172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195</v>
      </c>
      <c r="D1607" s="2">
        <v>0</v>
      </c>
      <c r="E1607" s="2">
        <v>0</v>
      </c>
      <c r="F1607" s="2">
        <v>0</v>
      </c>
      <c r="G1607" s="3">
        <f t="shared" si="70"/>
        <v>5.2649999999999997</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126623.75</v>
      </c>
      <c r="D1609" s="2">
        <v>0</v>
      </c>
      <c r="E1609" s="2">
        <v>0</v>
      </c>
      <c r="F1609" s="2">
        <v>0</v>
      </c>
      <c r="G1609" s="3">
        <f t="shared" si="70"/>
        <v>3672.0887500000003</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178681</v>
      </c>
      <c r="D1610" s="2">
        <v>0</v>
      </c>
      <c r="E1610" s="2">
        <v>0</v>
      </c>
      <c r="F1610" s="2">
        <v>0</v>
      </c>
      <c r="G1610" s="3">
        <f t="shared" si="70"/>
        <v>5360.4299999999994</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641109.15</v>
      </c>
      <c r="D1611" s="2">
        <v>0</v>
      </c>
      <c r="E1611" s="2">
        <v>0</v>
      </c>
      <c r="F1611" s="2">
        <v>0</v>
      </c>
      <c r="G1611" s="3">
        <f t="shared" si="70"/>
        <v>19874.38365</v>
      </c>
      <c r="H1611" s="3">
        <f t="shared" si="71"/>
        <v>0.15000000002328306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1169208.8700000001</v>
      </c>
      <c r="D1612" s="2">
        <v>0</v>
      </c>
      <c r="E1612" s="2">
        <v>0</v>
      </c>
      <c r="F1612" s="2">
        <v>0</v>
      </c>
      <c r="G1612" s="3">
        <f t="shared" si="70"/>
        <v>37414.683840000005</v>
      </c>
      <c r="H1612" s="3">
        <f t="shared" si="71"/>
        <v>0.12999999988824129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16037.22</v>
      </c>
      <c r="D1613" s="2">
        <v>0</v>
      </c>
      <c r="E1613" s="2">
        <v>0</v>
      </c>
      <c r="F1613" s="2">
        <v>0</v>
      </c>
      <c r="G1613" s="3">
        <f t="shared" si="70"/>
        <v>529.22825999999998</v>
      </c>
      <c r="H1613" s="3">
        <f t="shared" si="71"/>
        <v>0.21999999999934516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16037.22</v>
      </c>
      <c r="D1617" s="2">
        <v>0</v>
      </c>
      <c r="E1617" s="2">
        <v>0</v>
      </c>
      <c r="F1617" s="2">
        <v>0</v>
      </c>
      <c r="G1617" s="3">
        <f t="shared" si="70"/>
        <v>593.37713999999994</v>
      </c>
      <c r="H1617" s="3">
        <f t="shared" si="71"/>
        <v>0.21999999999934516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5966.48</v>
      </c>
      <c r="D1619" s="2">
        <v>0</v>
      </c>
      <c r="E1619" s="2">
        <v>0</v>
      </c>
      <c r="F1619" s="2">
        <v>0</v>
      </c>
      <c r="G1619" s="3">
        <f>B1619/1000*C1619</f>
        <v>232.69271999999998</v>
      </c>
      <c r="H1619" s="3">
        <f>ABS(C1619-ROUND(C1619,0))</f>
        <v>0.47999999999956344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1081603.8999999994</v>
      </c>
      <c r="D1620" s="2">
        <v>0</v>
      </c>
      <c r="E1620" s="2">
        <v>0</v>
      </c>
      <c r="F1620" s="2">
        <v>0</v>
      </c>
      <c r="G1620" s="3">
        <f t="shared" si="70"/>
        <v>43264.155999999981</v>
      </c>
      <c r="H1620" s="3">
        <f t="shared" si="71"/>
        <v>0.10000000055879354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361406.17000000004</v>
      </c>
      <c r="D1621" s="2">
        <v>0</v>
      </c>
      <c r="E1621" s="2">
        <v>0</v>
      </c>
      <c r="F1621" s="2">
        <v>0</v>
      </c>
      <c r="G1621" s="3">
        <f t="shared" si="70"/>
        <v>14817.652970000003</v>
      </c>
      <c r="H1621" s="3">
        <f t="shared" si="71"/>
        <v>0.17000000004190952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2653.52</v>
      </c>
      <c r="D1622" s="2">
        <v>0</v>
      </c>
      <c r="E1622" s="2">
        <v>0</v>
      </c>
      <c r="F1622" s="2">
        <v>0</v>
      </c>
      <c r="G1622" s="3">
        <f t="shared" si="70"/>
        <v>111.44784</v>
      </c>
      <c r="H1622" s="3">
        <f t="shared" si="71"/>
        <v>0.48000000000001819</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2653.52</v>
      </c>
      <c r="D1623" s="2">
        <v>0</v>
      </c>
      <c r="E1623" s="2">
        <v>0</v>
      </c>
      <c r="F1623" s="2">
        <v>0</v>
      </c>
      <c r="G1623" s="3">
        <f t="shared" si="70"/>
        <v>114.10135999999999</v>
      </c>
      <c r="H1623" s="3">
        <f t="shared" si="71"/>
        <v>0.48000000000001819</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50659.189999999995</v>
      </c>
      <c r="D1627" s="2">
        <v>0</v>
      </c>
      <c r="E1627" s="2">
        <v>0</v>
      </c>
      <c r="F1627" s="2">
        <v>0</v>
      </c>
      <c r="G1627" s="3">
        <f t="shared" si="70"/>
        <v>2380.9819299999999</v>
      </c>
      <c r="H1627" s="3">
        <f t="shared" si="71"/>
        <v>0.18999999999505235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20956.599999999999</v>
      </c>
      <c r="D1633" s="2">
        <v>0</v>
      </c>
      <c r="E1633" s="2">
        <v>0</v>
      </c>
      <c r="F1633" s="2">
        <v>0</v>
      </c>
      <c r="G1633" s="3">
        <f t="shared" si="70"/>
        <v>1110.6997999999999</v>
      </c>
      <c r="H1633" s="3">
        <f t="shared" si="71"/>
        <v>0.40000000000145519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18608.349999999999</v>
      </c>
      <c r="D1634" s="2">
        <v>0</v>
      </c>
      <c r="E1634" s="2">
        <v>0</v>
      </c>
      <c r="F1634" s="2">
        <v>0</v>
      </c>
      <c r="G1634" s="3">
        <f t="shared" si="70"/>
        <v>1004.8508999999999</v>
      </c>
      <c r="H1634" s="3">
        <f t="shared" si="71"/>
        <v>0.34999999999854481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1581.96</v>
      </c>
      <c r="D1635" s="2">
        <v>0</v>
      </c>
      <c r="E1635" s="2">
        <v>0</v>
      </c>
      <c r="F1635" s="2">
        <v>0</v>
      </c>
      <c r="G1635" s="3">
        <f t="shared" si="70"/>
        <v>87.007800000000003</v>
      </c>
      <c r="H1635" s="3">
        <f t="shared" si="71"/>
        <v>3.999999999996362E-2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766.29</v>
      </c>
      <c r="D1637" s="2">
        <v>0</v>
      </c>
      <c r="E1637" s="2">
        <v>0</v>
      </c>
      <c r="F1637" s="2">
        <v>0</v>
      </c>
      <c r="G1637" s="3">
        <f t="shared" si="70"/>
        <v>43.678530000000002</v>
      </c>
      <c r="H1637" s="3">
        <f t="shared" si="71"/>
        <v>0.28999999999996362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51.76</v>
      </c>
      <c r="D1638" s="2">
        <v>0</v>
      </c>
      <c r="E1638" s="2">
        <v>0</v>
      </c>
      <c r="F1638" s="2">
        <v>0</v>
      </c>
      <c r="G1638" s="3">
        <f t="shared" si="70"/>
        <v>3.0020799999999999</v>
      </c>
      <c r="H1638" s="3">
        <f t="shared" si="71"/>
        <v>0.24000000000000199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51.76</v>
      </c>
      <c r="D1639" s="2">
        <v>0</v>
      </c>
      <c r="E1639" s="2">
        <v>0</v>
      </c>
      <c r="F1639" s="2">
        <v>0</v>
      </c>
      <c r="G1639" s="3">
        <f t="shared" si="70"/>
        <v>3.0538399999999997</v>
      </c>
      <c r="H1639" s="3">
        <f t="shared" si="71"/>
        <v>0.24000000000000199</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10850.83</v>
      </c>
      <c r="D1653" s="2">
        <v>0</v>
      </c>
      <c r="E1653" s="2">
        <v>0</v>
      </c>
      <c r="F1653" s="2">
        <v>0</v>
      </c>
      <c r="G1653" s="3">
        <f t="shared" si="70"/>
        <v>792.11059</v>
      </c>
      <c r="H1653" s="3">
        <f t="shared" si="71"/>
        <v>0.17000000000007276</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10522.14</v>
      </c>
      <c r="D1654" s="2">
        <v>0</v>
      </c>
      <c r="E1654" s="2">
        <v>0</v>
      </c>
      <c r="F1654" s="2">
        <v>0</v>
      </c>
      <c r="G1654" s="3">
        <f t="shared" si="70"/>
        <v>778.63835999999992</v>
      </c>
      <c r="H1654" s="3">
        <f t="shared" si="71"/>
        <v>0.13999999999941792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328.69</v>
      </c>
      <c r="D1655" s="2">
        <v>0</v>
      </c>
      <c r="E1655" s="2">
        <v>0</v>
      </c>
      <c r="F1655" s="2">
        <v>0</v>
      </c>
      <c r="G1655" s="3">
        <f t="shared" si="70"/>
        <v>24.65175</v>
      </c>
      <c r="H1655" s="3">
        <f t="shared" si="71"/>
        <v>0.31000000000000227</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18800</v>
      </c>
      <c r="D1658" s="2">
        <v>0</v>
      </c>
      <c r="E1658" s="2">
        <v>0</v>
      </c>
      <c r="F1658" s="2">
        <v>0</v>
      </c>
      <c r="G1658" s="3">
        <f t="shared" si="70"/>
        <v>1466.4</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18800</v>
      </c>
      <c r="D1659" s="2">
        <v>0</v>
      </c>
      <c r="E1659" s="2">
        <v>0</v>
      </c>
      <c r="F1659" s="2">
        <v>0</v>
      </c>
      <c r="G1659" s="3">
        <f t="shared" si="70"/>
        <v>1485.2</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308093.46000000002</v>
      </c>
      <c r="D1668" s="2">
        <v>0</v>
      </c>
      <c r="E1668" s="2">
        <v>0</v>
      </c>
      <c r="F1668" s="2">
        <v>0</v>
      </c>
      <c r="G1668" s="3">
        <f t="shared" si="70"/>
        <v>27112.224480000001</v>
      </c>
      <c r="H1668" s="3">
        <f t="shared" si="71"/>
        <v>0.46000000002095476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307449.46000000002</v>
      </c>
      <c r="D1669" s="2">
        <v>0</v>
      </c>
      <c r="E1669" s="2">
        <v>0</v>
      </c>
      <c r="F1669" s="2">
        <v>0</v>
      </c>
      <c r="G1669" s="3">
        <f t="shared" si="70"/>
        <v>27363.001940000002</v>
      </c>
      <c r="H1669" s="3">
        <f t="shared" si="71"/>
        <v>0.46000000002095476</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644</v>
      </c>
      <c r="D1672" s="2">
        <v>0</v>
      </c>
      <c r="E1672" s="2">
        <v>0</v>
      </c>
      <c r="F1672" s="2">
        <v>0</v>
      </c>
      <c r="G1672" s="3">
        <f t="shared" si="70"/>
        <v>59.247999999999998</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720197.73</v>
      </c>
      <c r="D1680" s="2">
        <v>0</v>
      </c>
      <c r="E1680" s="2">
        <v>0</v>
      </c>
      <c r="F1680" s="2">
        <v>0</v>
      </c>
      <c r="G1680" s="3">
        <f t="shared" si="70"/>
        <v>72019.773000000001</v>
      </c>
      <c r="H1680" s="3">
        <f t="shared" si="71"/>
        <v>0.27000000001862645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595</v>
      </c>
      <c r="D1681" s="2">
        <v>0</v>
      </c>
      <c r="E1681" s="2">
        <v>0</v>
      </c>
      <c r="F1681" s="2">
        <v>0</v>
      </c>
      <c r="G1681" s="3">
        <f t="shared" si="70"/>
        <v>60.095000000000006</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200045.53</v>
      </c>
      <c r="D1682" s="2">
        <v>0</v>
      </c>
      <c r="E1682" s="2">
        <v>0</v>
      </c>
      <c r="F1682" s="2">
        <v>0</v>
      </c>
      <c r="G1682" s="3">
        <f t="shared" si="70"/>
        <v>20404.644059999999</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229895.26</v>
      </c>
      <c r="D1683" s="2">
        <v>0</v>
      </c>
      <c r="E1683" s="2">
        <v>0</v>
      </c>
      <c r="F1683" s="2">
        <v>0</v>
      </c>
      <c r="G1683" s="3">
        <f t="shared" si="70"/>
        <v>23679.211780000001</v>
      </c>
      <c r="H1683" s="3">
        <f t="shared" si="71"/>
        <v>0.26000000000931323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262419.99</v>
      </c>
      <c r="D1684" s="2">
        <v>0</v>
      </c>
      <c r="E1684" s="2">
        <v>0</v>
      </c>
      <c r="F1684" s="2">
        <v>0</v>
      </c>
      <c r="G1684" s="3">
        <f>B1684/1000*C1684</f>
        <v>27291.678959999997</v>
      </c>
      <c r="H1684" s="3">
        <f>ABS(C1684-ROUND(C1684,0))</f>
        <v>1.0000000009313226E-2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27241.95</v>
      </c>
      <c r="D1685" s="14">
        <v>0</v>
      </c>
      <c r="E1685" s="14">
        <v>0</v>
      </c>
      <c r="F1685" s="14">
        <v>0</v>
      </c>
      <c r="G1685" s="15">
        <f t="shared" si="70"/>
        <v>2860.4047500000001</v>
      </c>
      <c r="H1685" s="15">
        <f t="shared" si="71"/>
        <v>4.9999999999272404E-2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28645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1515441.8399999996</v>
      </c>
      <c r="I17" s="275">
        <f>'PR-RAS'!E6</f>
        <v>2793909.2300000009</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1529235.8100000003</v>
      </c>
      <c r="I18" s="275">
        <f>'PR-RAS'!E152</f>
        <v>1462372.35</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596772.88000000129</v>
      </c>
      <c r="I20" s="275">
        <f>'PR-RAS'!E650</f>
        <v>773770.94999999925</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1135325.93</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1081603.8999999994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361406.17000000004</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720197.73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1515441.8399999996</v>
      </c>
      <c r="E6" s="60">
        <f>E7+E43+E49+E82+E106+E125+E134+E140</f>
        <v>2793909.2300000009</v>
      </c>
      <c r="F6" s="45">
        <f t="shared" ref="F6:F132" si="0">IF(D6&lt;&gt;0,IF(E6/D6&gt;=100,"&gt;&gt;100",E6/D6*100),"-")</f>
        <v>184.36268263518457</v>
      </c>
    </row>
    <row r="7" spans="1:24" ht="12.75" customHeight="1" x14ac:dyDescent="0.2">
      <c r="A7" s="63">
        <v>61</v>
      </c>
      <c r="B7" s="220" t="s">
        <v>17</v>
      </c>
      <c r="C7" s="247" t="s">
        <v>18</v>
      </c>
      <c r="D7" s="60">
        <f>D8+D17+D23+D29+D36+D39</f>
        <v>1011932.2899999998</v>
      </c>
      <c r="E7" s="60">
        <f>E8+E17+E23+E29+E36+E39</f>
        <v>1262906.8000000003</v>
      </c>
      <c r="F7" s="45">
        <f t="shared" si="0"/>
        <v>124.80151216441571</v>
      </c>
    </row>
    <row r="8" spans="1:24" ht="12.75" customHeight="1" x14ac:dyDescent="0.2">
      <c r="A8" s="63">
        <v>611</v>
      </c>
      <c r="B8" s="220" t="s">
        <v>19</v>
      </c>
      <c r="C8" s="247" t="s">
        <v>20</v>
      </c>
      <c r="D8" s="60">
        <f>SUM(D9:D14)-D15-D16</f>
        <v>945848.67999999982</v>
      </c>
      <c r="E8" s="60">
        <f>SUM(E9:E14)-E15-E16</f>
        <v>1099788.2700000003</v>
      </c>
      <c r="F8" s="45">
        <f t="shared" si="0"/>
        <v>116.27528729014035</v>
      </c>
    </row>
    <row r="9" spans="1:24" ht="12.75" customHeight="1" x14ac:dyDescent="0.2">
      <c r="A9" s="63">
        <v>6111</v>
      </c>
      <c r="B9" s="65" t="s">
        <v>21</v>
      </c>
      <c r="C9" s="247" t="s">
        <v>22</v>
      </c>
      <c r="D9" s="194">
        <v>982418.45</v>
      </c>
      <c r="E9" s="194">
        <v>1142232.79</v>
      </c>
      <c r="F9" s="45">
        <f t="shared" si="0"/>
        <v>116.26744082422313</v>
      </c>
    </row>
    <row r="10" spans="1:24" ht="12.75" customHeight="1" x14ac:dyDescent="0.2">
      <c r="A10" s="63">
        <v>6112</v>
      </c>
      <c r="B10" s="65" t="s">
        <v>23</v>
      </c>
      <c r="C10" s="247" t="s">
        <v>24</v>
      </c>
      <c r="D10" s="194">
        <v>74601.119999999995</v>
      </c>
      <c r="E10" s="194">
        <v>79381.100000000006</v>
      </c>
      <c r="F10" s="45">
        <f t="shared" si="0"/>
        <v>106.40738369611611</v>
      </c>
    </row>
    <row r="11" spans="1:24" ht="12.75" customHeight="1" x14ac:dyDescent="0.2">
      <c r="A11" s="63">
        <v>6113</v>
      </c>
      <c r="B11" s="65" t="s">
        <v>25</v>
      </c>
      <c r="C11" s="247" t="s">
        <v>26</v>
      </c>
      <c r="D11" s="194">
        <v>32179.63</v>
      </c>
      <c r="E11" s="194">
        <v>36721.269999999997</v>
      </c>
      <c r="F11" s="45">
        <f t="shared" si="0"/>
        <v>114.11340030945041</v>
      </c>
    </row>
    <row r="12" spans="1:24" ht="12.75" customHeight="1" x14ac:dyDescent="0.2">
      <c r="A12" s="63">
        <v>6114</v>
      </c>
      <c r="B12" s="65" t="s">
        <v>27</v>
      </c>
      <c r="C12" s="247" t="s">
        <v>28</v>
      </c>
      <c r="D12" s="194">
        <v>59847.32</v>
      </c>
      <c r="E12" s="194">
        <v>66701.070000000007</v>
      </c>
      <c r="F12" s="45">
        <f t="shared" si="0"/>
        <v>111.45205833778355</v>
      </c>
    </row>
    <row r="13" spans="1:24" ht="12.75" customHeight="1" x14ac:dyDescent="0.2">
      <c r="A13" s="63">
        <v>6115</v>
      </c>
      <c r="B13" s="65" t="s">
        <v>29</v>
      </c>
      <c r="C13" s="247" t="s">
        <v>30</v>
      </c>
      <c r="D13" s="194">
        <v>47631.5</v>
      </c>
      <c r="E13" s="194">
        <v>53096.97</v>
      </c>
      <c r="F13" s="45">
        <f t="shared" si="0"/>
        <v>111.47448642180071</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250829.34</v>
      </c>
      <c r="E15" s="194">
        <v>278344.93</v>
      </c>
      <c r="F15" s="45">
        <f t="shared" si="0"/>
        <v>110.96984507474286</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53991.54</v>
      </c>
      <c r="E23" s="60">
        <f t="shared" si="2"/>
        <v>154265</v>
      </c>
      <c r="F23" s="45">
        <f t="shared" si="0"/>
        <v>285.72068883384321</v>
      </c>
    </row>
    <row r="24" spans="1:6" ht="12.75" customHeight="1" x14ac:dyDescent="0.2">
      <c r="A24" s="63">
        <v>6131</v>
      </c>
      <c r="B24" s="65" t="s">
        <v>51</v>
      </c>
      <c r="C24" s="247" t="s">
        <v>52</v>
      </c>
      <c r="D24" s="194">
        <v>634.66999999999996</v>
      </c>
      <c r="E24" s="194">
        <v>64567.76</v>
      </c>
      <c r="F24" s="45" t="str">
        <f t="shared" si="0"/>
        <v>&gt;&gt;100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53356.87</v>
      </c>
      <c r="E27" s="194">
        <v>89697.24</v>
      </c>
      <c r="F27" s="45">
        <f t="shared" si="0"/>
        <v>168.10813677788821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12092.07</v>
      </c>
      <c r="E29" s="60">
        <f>SUM(E30:E35)</f>
        <v>8853.5300000000007</v>
      </c>
      <c r="F29" s="45">
        <f t="shared" si="0"/>
        <v>73.217654214704353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12071.38</v>
      </c>
      <c r="E31" s="194">
        <v>8853.5300000000007</v>
      </c>
      <c r="F31" s="45">
        <f t="shared" si="0"/>
        <v>73.343147179527122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20.69</v>
      </c>
      <c r="E33" s="194">
        <v>0</v>
      </c>
      <c r="F33" s="45">
        <f t="shared" si="0"/>
        <v>0</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337911.48</v>
      </c>
      <c r="E49" s="60">
        <f>E50+E53+E58+E61+E64+E68+E71+E74+E77</f>
        <v>1244018.01</v>
      </c>
      <c r="F49" s="45">
        <f t="shared" si="0"/>
        <v>368.14908152868912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44158.7</v>
      </c>
      <c r="E58" s="60">
        <f t="shared" si="9"/>
        <v>33310.9</v>
      </c>
      <c r="F58" s="45">
        <f t="shared" si="0"/>
        <v>75.434512338451995</v>
      </c>
    </row>
    <row r="59" spans="1:6" ht="24" x14ac:dyDescent="0.2">
      <c r="A59" s="63">
        <v>6331</v>
      </c>
      <c r="B59" s="65" t="s">
        <v>121</v>
      </c>
      <c r="C59" s="247" t="s">
        <v>122</v>
      </c>
      <c r="D59" s="194">
        <v>29764.04</v>
      </c>
      <c r="E59" s="194">
        <v>33310.9</v>
      </c>
      <c r="F59" s="45">
        <f t="shared" si="0"/>
        <v>111.91659465583301</v>
      </c>
    </row>
    <row r="60" spans="1:6" ht="24" x14ac:dyDescent="0.2">
      <c r="A60" s="63">
        <v>6332</v>
      </c>
      <c r="B60" s="65" t="s">
        <v>123</v>
      </c>
      <c r="C60" s="247" t="s">
        <v>124</v>
      </c>
      <c r="D60" s="194">
        <v>14394.66</v>
      </c>
      <c r="E60" s="194">
        <v>0</v>
      </c>
      <c r="F60" s="45">
        <f t="shared" si="0"/>
        <v>0</v>
      </c>
    </row>
    <row r="61" spans="1:6" ht="12.75" customHeight="1" x14ac:dyDescent="0.2">
      <c r="A61" s="63">
        <v>634</v>
      </c>
      <c r="B61" s="65" t="s">
        <v>125</v>
      </c>
      <c r="C61" s="247" t="s">
        <v>126</v>
      </c>
      <c r="D61" s="60">
        <f t="shared" ref="D61:E61" si="10">SUM(D62:D63)</f>
        <v>23234.37</v>
      </c>
      <c r="E61" s="60">
        <f t="shared" si="10"/>
        <v>12925.53</v>
      </c>
      <c r="F61" s="45">
        <f t="shared" si="0"/>
        <v>55.631075858738591</v>
      </c>
    </row>
    <row r="62" spans="1:6" ht="12.75" customHeight="1" x14ac:dyDescent="0.2">
      <c r="A62" s="63">
        <v>6341</v>
      </c>
      <c r="B62" s="65" t="s">
        <v>127</v>
      </c>
      <c r="C62" s="247" t="s">
        <v>128</v>
      </c>
      <c r="D62" s="194">
        <v>23234.37</v>
      </c>
      <c r="E62" s="194">
        <v>12925.53</v>
      </c>
      <c r="F62" s="45">
        <f t="shared" si="0"/>
        <v>55.631075858738591</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15337.65</v>
      </c>
      <c r="E64" s="60">
        <f>SUM(E65:E67)</f>
        <v>17833.900000000001</v>
      </c>
      <c r="F64" s="45">
        <f t="shared" si="0"/>
        <v>116.27530945092633</v>
      </c>
    </row>
    <row r="65" spans="1:6" ht="12.75" customHeight="1" x14ac:dyDescent="0.2">
      <c r="A65" s="63">
        <v>6351</v>
      </c>
      <c r="B65" s="65" t="s">
        <v>133</v>
      </c>
      <c r="C65" s="247" t="s">
        <v>134</v>
      </c>
      <c r="D65" s="194">
        <v>15337.65</v>
      </c>
      <c r="E65" s="194">
        <v>17833.900000000001</v>
      </c>
      <c r="F65" s="45">
        <f t="shared" si="0"/>
        <v>116.27530945092633</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25697.02</v>
      </c>
      <c r="E68" s="60">
        <f t="shared" si="11"/>
        <v>20100.440000000002</v>
      </c>
      <c r="F68" s="45">
        <f t="shared" si="0"/>
        <v>78.220898765693462</v>
      </c>
    </row>
    <row r="69" spans="1:6" ht="12.75" customHeight="1" x14ac:dyDescent="0.2">
      <c r="A69" s="63" t="s">
        <v>141</v>
      </c>
      <c r="B69" s="64" t="s">
        <v>142</v>
      </c>
      <c r="C69" s="247" t="s">
        <v>141</v>
      </c>
      <c r="D69" s="194">
        <v>17462.02</v>
      </c>
      <c r="E69" s="194">
        <v>9365.44</v>
      </c>
      <c r="F69" s="45">
        <f t="shared" si="0"/>
        <v>53.633199366396333</v>
      </c>
    </row>
    <row r="70" spans="1:6" ht="24" x14ac:dyDescent="0.2">
      <c r="A70" s="63" t="s">
        <v>143</v>
      </c>
      <c r="B70" s="64" t="s">
        <v>144</v>
      </c>
      <c r="C70" s="247" t="s">
        <v>143</v>
      </c>
      <c r="D70" s="194">
        <v>8235</v>
      </c>
      <c r="E70" s="194">
        <v>10735</v>
      </c>
      <c r="F70" s="45">
        <f t="shared" si="0"/>
        <v>130.35822707953855</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229483.74</v>
      </c>
      <c r="E74" s="60">
        <f t="shared" si="13"/>
        <v>1159847.24</v>
      </c>
      <c r="F74" s="45">
        <f t="shared" si="0"/>
        <v>505.41586955136779</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229483.74</v>
      </c>
      <c r="E76" s="194">
        <v>1159847.24</v>
      </c>
      <c r="F76" s="45">
        <f t="shared" si="0"/>
        <v>505.41586955136779</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19653.93</v>
      </c>
      <c r="E82" s="60">
        <f t="shared" si="15"/>
        <v>26054.46</v>
      </c>
      <c r="F82" s="45">
        <f t="shared" si="0"/>
        <v>132.56615852402038</v>
      </c>
    </row>
    <row r="83" spans="1:6" ht="12.75" customHeight="1" x14ac:dyDescent="0.2">
      <c r="A83" s="63">
        <v>641</v>
      </c>
      <c r="B83" s="64" t="s">
        <v>169</v>
      </c>
      <c r="C83" s="247" t="s">
        <v>170</v>
      </c>
      <c r="D83" s="60">
        <f t="shared" ref="D83:E83" si="16">SUM(D84:D90)</f>
        <v>1352.99</v>
      </c>
      <c r="E83" s="60">
        <f t="shared" si="16"/>
        <v>2326.58</v>
      </c>
      <c r="F83" s="45">
        <f t="shared" si="0"/>
        <v>171.95840324023089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57.82</v>
      </c>
      <c r="E85" s="194">
        <v>7.08</v>
      </c>
      <c r="F85" s="45">
        <f t="shared" si="0"/>
        <v>12.244897959183673</v>
      </c>
    </row>
    <row r="86" spans="1:6" ht="12.75" customHeight="1" x14ac:dyDescent="0.2">
      <c r="A86" s="63">
        <v>6414</v>
      </c>
      <c r="B86" s="64" t="s">
        <v>175</v>
      </c>
      <c r="C86" s="247" t="s">
        <v>176</v>
      </c>
      <c r="D86" s="194">
        <v>1295.17</v>
      </c>
      <c r="E86" s="194">
        <v>2319.5</v>
      </c>
      <c r="F86" s="45">
        <f t="shared" si="0"/>
        <v>179.08845943003621</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18300.939999999999</v>
      </c>
      <c r="E91" s="60">
        <f t="shared" si="17"/>
        <v>23727.88</v>
      </c>
      <c r="F91" s="45">
        <f t="shared" si="0"/>
        <v>129.65388663095996</v>
      </c>
    </row>
    <row r="92" spans="1:6" ht="12.75" customHeight="1" x14ac:dyDescent="0.2">
      <c r="A92" s="63">
        <v>6421</v>
      </c>
      <c r="B92" s="64" t="s">
        <v>187</v>
      </c>
      <c r="C92" s="247" t="s">
        <v>188</v>
      </c>
      <c r="D92" s="194">
        <v>6702.49</v>
      </c>
      <c r="E92" s="194">
        <v>6702.5</v>
      </c>
      <c r="F92" s="45">
        <f t="shared" si="0"/>
        <v>100.00014919828304</v>
      </c>
    </row>
    <row r="93" spans="1:6" ht="12.75" customHeight="1" x14ac:dyDescent="0.2">
      <c r="A93" s="63">
        <v>6422</v>
      </c>
      <c r="B93" s="64" t="s">
        <v>189</v>
      </c>
      <c r="C93" s="247" t="s">
        <v>190</v>
      </c>
      <c r="D93" s="194">
        <v>7834.86</v>
      </c>
      <c r="E93" s="194">
        <v>7819.77</v>
      </c>
      <c r="F93" s="45">
        <f t="shared" si="0"/>
        <v>99.807399238786658</v>
      </c>
    </row>
    <row r="94" spans="1:6" ht="12.75" customHeight="1" x14ac:dyDescent="0.2">
      <c r="A94" s="63">
        <v>6423</v>
      </c>
      <c r="B94" s="64" t="s">
        <v>191</v>
      </c>
      <c r="C94" s="247" t="s">
        <v>192</v>
      </c>
      <c r="D94" s="194">
        <v>3664.05</v>
      </c>
      <c r="E94" s="194">
        <v>9205.61</v>
      </c>
      <c r="F94" s="45">
        <f t="shared" si="0"/>
        <v>251.24138589811821</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99.54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112319.3</v>
      </c>
      <c r="E106" s="332">
        <f>E107+E112+E120+E124</f>
        <v>228392.45</v>
      </c>
      <c r="F106" s="71">
        <f t="shared" si="0"/>
        <v>203.34212374899062</v>
      </c>
    </row>
    <row r="107" spans="1:6" ht="12.75" customHeight="1" x14ac:dyDescent="0.2">
      <c r="A107" s="63">
        <v>651</v>
      </c>
      <c r="B107" s="64" t="s">
        <v>217</v>
      </c>
      <c r="C107" s="247" t="s">
        <v>218</v>
      </c>
      <c r="D107" s="60">
        <f t="shared" ref="D107:E107" si="19">SUM(D108:D111)</f>
        <v>7465.77</v>
      </c>
      <c r="E107" s="60">
        <f t="shared" si="19"/>
        <v>7574.24</v>
      </c>
      <c r="F107" s="45">
        <f t="shared" si="0"/>
        <v>101.45289769173172</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3.68</v>
      </c>
      <c r="E109" s="194">
        <v>8.15</v>
      </c>
      <c r="F109" s="45">
        <f t="shared" si="0"/>
        <v>221.46739130434781</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7462.09</v>
      </c>
      <c r="E111" s="194">
        <v>7566.09</v>
      </c>
      <c r="F111" s="45">
        <f t="shared" si="0"/>
        <v>101.39371141329039</v>
      </c>
    </row>
    <row r="112" spans="1:6" ht="12.75" customHeight="1" x14ac:dyDescent="0.2">
      <c r="A112" s="63">
        <v>652</v>
      </c>
      <c r="B112" s="64" t="s">
        <v>227</v>
      </c>
      <c r="C112" s="247" t="s">
        <v>228</v>
      </c>
      <c r="D112" s="60">
        <f t="shared" ref="D112:E112" si="20">SUM(D113:D119)</f>
        <v>66892.12</v>
      </c>
      <c r="E112" s="60">
        <f t="shared" si="20"/>
        <v>93877.22</v>
      </c>
      <c r="F112" s="45">
        <f t="shared" si="0"/>
        <v>140.34122404851274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3499.61</v>
      </c>
      <c r="E115" s="194">
        <v>878.92</v>
      </c>
      <c r="F115" s="45">
        <f t="shared" si="0"/>
        <v>25.11479850611925</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63392.51</v>
      </c>
      <c r="E117" s="194">
        <v>92998.3</v>
      </c>
      <c r="F117" s="45">
        <f t="shared" si="0"/>
        <v>146.70234701228898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37961.410000000003</v>
      </c>
      <c r="E120" s="60">
        <f t="shared" si="21"/>
        <v>126940.99</v>
      </c>
      <c r="F120" s="45">
        <f t="shared" si="0"/>
        <v>334.39482358531995</v>
      </c>
    </row>
    <row r="121" spans="1:6" ht="12.75" customHeight="1" x14ac:dyDescent="0.2">
      <c r="A121" s="63">
        <v>6531</v>
      </c>
      <c r="B121" s="64" t="s">
        <v>245</v>
      </c>
      <c r="C121" s="247" t="s">
        <v>246</v>
      </c>
      <c r="D121" s="194">
        <v>7685.75</v>
      </c>
      <c r="E121" s="194">
        <v>3367.47</v>
      </c>
      <c r="F121" s="45">
        <f t="shared" si="0"/>
        <v>43.814461828708971</v>
      </c>
    </row>
    <row r="122" spans="1:6" ht="12.75" customHeight="1" x14ac:dyDescent="0.2">
      <c r="A122" s="63">
        <v>6532</v>
      </c>
      <c r="B122" s="64" t="s">
        <v>247</v>
      </c>
      <c r="C122" s="247" t="s">
        <v>248</v>
      </c>
      <c r="D122" s="194">
        <v>24275.66</v>
      </c>
      <c r="E122" s="194">
        <v>120573.52</v>
      </c>
      <c r="F122" s="45">
        <f t="shared" si="0"/>
        <v>496.68482751859273</v>
      </c>
    </row>
    <row r="123" spans="1:6" ht="12.75" customHeight="1" x14ac:dyDescent="0.2">
      <c r="A123" s="63">
        <v>6533</v>
      </c>
      <c r="B123" s="64" t="s">
        <v>249</v>
      </c>
      <c r="C123" s="247" t="s">
        <v>250</v>
      </c>
      <c r="D123" s="194">
        <v>6000</v>
      </c>
      <c r="E123" s="194">
        <v>3000</v>
      </c>
      <c r="F123" s="45">
        <f t="shared" si="0"/>
        <v>50</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26967.38</v>
      </c>
      <c r="E125" s="60">
        <f t="shared" si="22"/>
        <v>24547.600000000002</v>
      </c>
      <c r="F125" s="45">
        <f t="shared" si="0"/>
        <v>91.027011151991772</v>
      </c>
    </row>
    <row r="126" spans="1:6" ht="12.75" customHeight="1" x14ac:dyDescent="0.2">
      <c r="A126" s="63">
        <v>661</v>
      </c>
      <c r="B126" s="65" t="s">
        <v>255</v>
      </c>
      <c r="C126" s="247" t="s">
        <v>256</v>
      </c>
      <c r="D126" s="60">
        <f t="shared" ref="D126:E126" si="23">SUM(D127:D128)</f>
        <v>23566.45</v>
      </c>
      <c r="E126" s="60">
        <f t="shared" si="23"/>
        <v>23752.600000000002</v>
      </c>
      <c r="F126" s="45">
        <f t="shared" si="0"/>
        <v>100.78989410793736</v>
      </c>
    </row>
    <row r="127" spans="1:6" ht="12.75" customHeight="1" x14ac:dyDescent="0.2">
      <c r="A127" s="63">
        <v>6614</v>
      </c>
      <c r="B127" s="65" t="s">
        <v>257</v>
      </c>
      <c r="C127" s="247" t="s">
        <v>258</v>
      </c>
      <c r="D127" s="194">
        <v>20350.22</v>
      </c>
      <c r="E127" s="194">
        <v>19897.2</v>
      </c>
      <c r="F127" s="45">
        <f t="shared" si="0"/>
        <v>97.773881560002778</v>
      </c>
    </row>
    <row r="128" spans="1:6" ht="12.75" customHeight="1" x14ac:dyDescent="0.2">
      <c r="A128" s="63">
        <v>6615</v>
      </c>
      <c r="B128" s="65" t="s">
        <v>259</v>
      </c>
      <c r="C128" s="247" t="s">
        <v>260</v>
      </c>
      <c r="D128" s="194">
        <v>3216.23</v>
      </c>
      <c r="E128" s="194">
        <v>3855.4</v>
      </c>
      <c r="F128" s="45">
        <f t="shared" si="0"/>
        <v>119.87326777002889</v>
      </c>
    </row>
    <row r="129" spans="1:6" ht="36" x14ac:dyDescent="0.2">
      <c r="A129" s="63">
        <v>663</v>
      </c>
      <c r="B129" s="182" t="s">
        <v>261</v>
      </c>
      <c r="C129" s="247" t="s">
        <v>262</v>
      </c>
      <c r="D129" s="60">
        <f t="shared" ref="D129:E129" si="24">SUM(D130:D133)</f>
        <v>3400.93</v>
      </c>
      <c r="E129" s="60">
        <f t="shared" si="24"/>
        <v>795</v>
      </c>
      <c r="F129" s="45">
        <f t="shared" si="0"/>
        <v>23.375958928881218</v>
      </c>
    </row>
    <row r="130" spans="1:6" ht="12.75" customHeight="1" x14ac:dyDescent="0.2">
      <c r="A130" s="63">
        <v>6631</v>
      </c>
      <c r="B130" s="65" t="s">
        <v>263</v>
      </c>
      <c r="C130" s="247" t="s">
        <v>264</v>
      </c>
      <c r="D130" s="194">
        <v>556.5</v>
      </c>
      <c r="E130" s="194">
        <v>737</v>
      </c>
      <c r="F130" s="45">
        <f t="shared" si="0"/>
        <v>132.43486073674754</v>
      </c>
    </row>
    <row r="131" spans="1:6" ht="12.75" customHeight="1" x14ac:dyDescent="0.2">
      <c r="A131" s="63">
        <v>6632</v>
      </c>
      <c r="B131" s="182" t="s">
        <v>265</v>
      </c>
      <c r="C131" s="247" t="s">
        <v>266</v>
      </c>
      <c r="D131" s="194">
        <v>2844.43</v>
      </c>
      <c r="E131" s="194">
        <v>58</v>
      </c>
      <c r="F131" s="45">
        <f t="shared" si="0"/>
        <v>2.0390728546668404</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6657.46</v>
      </c>
      <c r="E140" s="60">
        <f t="shared" si="28"/>
        <v>7989.91</v>
      </c>
      <c r="F140" s="45">
        <f t="shared" si="26"/>
        <v>120.0143898724138</v>
      </c>
    </row>
    <row r="141" spans="1:6" ht="12.75" customHeight="1" x14ac:dyDescent="0.2">
      <c r="A141" s="63">
        <v>681</v>
      </c>
      <c r="B141" s="65" t="s">
        <v>285</v>
      </c>
      <c r="C141" s="247" t="s">
        <v>286</v>
      </c>
      <c r="D141" s="60">
        <f t="shared" ref="D141:E141" si="29">SUM(D142:D150)</f>
        <v>3981.68</v>
      </c>
      <c r="E141" s="60">
        <f t="shared" si="29"/>
        <v>7989.91</v>
      </c>
      <c r="F141" s="45">
        <f t="shared" si="26"/>
        <v>200.66680396214664</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3981.68</v>
      </c>
      <c r="E150" s="194">
        <v>7989.91</v>
      </c>
      <c r="F150" s="45">
        <f t="shared" si="26"/>
        <v>200.66680396214664</v>
      </c>
    </row>
    <row r="151" spans="1:6" ht="12.75" customHeight="1" x14ac:dyDescent="0.2">
      <c r="A151" s="63">
        <v>683</v>
      </c>
      <c r="B151" s="64" t="s">
        <v>305</v>
      </c>
      <c r="C151" s="247" t="s">
        <v>306</v>
      </c>
      <c r="D151" s="194">
        <v>2675.78</v>
      </c>
      <c r="E151" s="194">
        <v>0</v>
      </c>
      <c r="F151" s="45">
        <f t="shared" si="26"/>
        <v>0</v>
      </c>
    </row>
    <row r="152" spans="1:6" ht="12.75" customHeight="1" x14ac:dyDescent="0.2">
      <c r="A152" s="63">
        <v>3</v>
      </c>
      <c r="B152" s="64" t="s">
        <v>307</v>
      </c>
      <c r="C152" s="247" t="s">
        <v>13</v>
      </c>
      <c r="D152" s="60">
        <f>D153+D164+D202+D221+D230+D262+D273</f>
        <v>1529235.8100000003</v>
      </c>
      <c r="E152" s="60">
        <f>E153+E164+E202+E221+E230+E262+E273</f>
        <v>1462372.35</v>
      </c>
      <c r="F152" s="45">
        <f t="shared" si="26"/>
        <v>95.627655358136025</v>
      </c>
    </row>
    <row r="153" spans="1:6" ht="12.75" customHeight="1" x14ac:dyDescent="0.2">
      <c r="A153" s="63">
        <v>31</v>
      </c>
      <c r="B153" s="64" t="s">
        <v>308</v>
      </c>
      <c r="C153" s="247" t="s">
        <v>309</v>
      </c>
      <c r="D153" s="60">
        <f t="shared" ref="D153:E153" si="30">D154+D159+D160</f>
        <v>618135.52</v>
      </c>
      <c r="E153" s="60">
        <f t="shared" si="30"/>
        <v>583622.31000000006</v>
      </c>
      <c r="F153" s="45">
        <f t="shared" si="26"/>
        <v>94.416562568674266</v>
      </c>
    </row>
    <row r="154" spans="1:6" ht="12.75" customHeight="1" x14ac:dyDescent="0.2">
      <c r="A154" s="63">
        <v>311</v>
      </c>
      <c r="B154" s="64" t="s">
        <v>310</v>
      </c>
      <c r="C154" s="247" t="s">
        <v>311</v>
      </c>
      <c r="D154" s="60">
        <f t="shared" ref="D154:E154" si="31">SUM(D155:D158)</f>
        <v>497727.5</v>
      </c>
      <c r="E154" s="60">
        <f t="shared" si="31"/>
        <v>467246.76</v>
      </c>
      <c r="F154" s="45">
        <f t="shared" si="26"/>
        <v>93.87601850410114</v>
      </c>
    </row>
    <row r="155" spans="1:6" ht="12.75" customHeight="1" x14ac:dyDescent="0.2">
      <c r="A155" s="63">
        <v>3111</v>
      </c>
      <c r="B155" s="64" t="s">
        <v>312</v>
      </c>
      <c r="C155" s="247" t="s">
        <v>313</v>
      </c>
      <c r="D155" s="194">
        <v>494954.98</v>
      </c>
      <c r="E155" s="194">
        <v>464409.59</v>
      </c>
      <c r="F155" s="45">
        <f t="shared" si="26"/>
        <v>93.828652860508654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2772.52</v>
      </c>
      <c r="E157" s="194">
        <v>2837.17</v>
      </c>
      <c r="F157" s="45">
        <f t="shared" si="26"/>
        <v>102.33181365688976</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43352.02</v>
      </c>
      <c r="E159" s="194">
        <v>46958.63</v>
      </c>
      <c r="F159" s="45">
        <f t="shared" si="26"/>
        <v>108.31935859044168</v>
      </c>
    </row>
    <row r="160" spans="1:6" ht="12.75" customHeight="1" x14ac:dyDescent="0.2">
      <c r="A160" s="63">
        <v>313</v>
      </c>
      <c r="B160" s="65" t="s">
        <v>322</v>
      </c>
      <c r="C160" s="247" t="s">
        <v>323</v>
      </c>
      <c r="D160" s="60">
        <f t="shared" ref="D160:E160" si="32">SUM(D161:D163)</f>
        <v>77056</v>
      </c>
      <c r="E160" s="60">
        <f t="shared" si="32"/>
        <v>69416.92</v>
      </c>
      <c r="F160" s="45">
        <f t="shared" si="26"/>
        <v>90.08632682724253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77056</v>
      </c>
      <c r="E162" s="194">
        <v>69416.92</v>
      </c>
      <c r="F162" s="45">
        <f t="shared" si="26"/>
        <v>90.08632682724253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454830.05999999994</v>
      </c>
      <c r="E164" s="60">
        <f>E165+E170+E178+E188+E189+E194</f>
        <v>458107.25999999995</v>
      </c>
      <c r="F164" s="45">
        <f t="shared" si="26"/>
        <v>100.72053285132473</v>
      </c>
    </row>
    <row r="165" spans="1:6" ht="12.75" customHeight="1" x14ac:dyDescent="0.2">
      <c r="A165" s="63">
        <v>321</v>
      </c>
      <c r="B165" s="64" t="s">
        <v>332</v>
      </c>
      <c r="C165" s="247" t="s">
        <v>333</v>
      </c>
      <c r="D165" s="60">
        <f t="shared" ref="D165:E165" si="33">SUM(D166:D169)</f>
        <v>20585.87</v>
      </c>
      <c r="E165" s="60">
        <f t="shared" si="33"/>
        <v>21035.64</v>
      </c>
      <c r="F165" s="45">
        <f t="shared" si="26"/>
        <v>102.18484815069755</v>
      </c>
    </row>
    <row r="166" spans="1:6" ht="12.75" customHeight="1" x14ac:dyDescent="0.2">
      <c r="A166" s="63">
        <v>3211</v>
      </c>
      <c r="B166" s="64" t="s">
        <v>334</v>
      </c>
      <c r="C166" s="247" t="s">
        <v>335</v>
      </c>
      <c r="D166" s="194">
        <v>875.26</v>
      </c>
      <c r="E166" s="194">
        <v>731.19</v>
      </c>
      <c r="F166" s="45">
        <f t="shared" si="26"/>
        <v>83.539748189109531</v>
      </c>
    </row>
    <row r="167" spans="1:6" ht="12.75" customHeight="1" x14ac:dyDescent="0.2">
      <c r="A167" s="63">
        <v>3212</v>
      </c>
      <c r="B167" s="64" t="s">
        <v>336</v>
      </c>
      <c r="C167" s="247" t="s">
        <v>337</v>
      </c>
      <c r="D167" s="194">
        <v>17415.11</v>
      </c>
      <c r="E167" s="194">
        <v>17956.25</v>
      </c>
      <c r="F167" s="45">
        <f t="shared" si="26"/>
        <v>103.10730164782191</v>
      </c>
    </row>
    <row r="168" spans="1:6" ht="12.75" customHeight="1" x14ac:dyDescent="0.2">
      <c r="A168" s="63">
        <v>3213</v>
      </c>
      <c r="B168" s="64" t="s">
        <v>338</v>
      </c>
      <c r="C168" s="247" t="s">
        <v>339</v>
      </c>
      <c r="D168" s="194">
        <v>767.5</v>
      </c>
      <c r="E168" s="194">
        <v>585.5</v>
      </c>
      <c r="F168" s="45">
        <f t="shared" si="26"/>
        <v>76.286644951140076</v>
      </c>
    </row>
    <row r="169" spans="1:6" ht="12.75" customHeight="1" x14ac:dyDescent="0.2">
      <c r="A169" s="63">
        <v>3214</v>
      </c>
      <c r="B169" s="64" t="s">
        <v>340</v>
      </c>
      <c r="C169" s="247" t="s">
        <v>341</v>
      </c>
      <c r="D169" s="194">
        <v>1528</v>
      </c>
      <c r="E169" s="194">
        <v>1762.7</v>
      </c>
      <c r="F169" s="45">
        <f t="shared" si="26"/>
        <v>115.35994764397905</v>
      </c>
    </row>
    <row r="170" spans="1:6" ht="12.75" customHeight="1" x14ac:dyDescent="0.2">
      <c r="A170" s="63">
        <v>322</v>
      </c>
      <c r="B170" s="64" t="s">
        <v>342</v>
      </c>
      <c r="C170" s="247" t="s">
        <v>343</v>
      </c>
      <c r="D170" s="60">
        <f t="shared" ref="D170:E170" si="34">SUM(D171:D177)</f>
        <v>61851.93</v>
      </c>
      <c r="E170" s="60">
        <f t="shared" si="34"/>
        <v>67727.959999999992</v>
      </c>
      <c r="F170" s="45">
        <f t="shared" si="26"/>
        <v>109.5001562602816</v>
      </c>
    </row>
    <row r="171" spans="1:6" ht="12.75" customHeight="1" x14ac:dyDescent="0.2">
      <c r="A171" s="63">
        <v>3221</v>
      </c>
      <c r="B171" s="64" t="s">
        <v>344</v>
      </c>
      <c r="C171" s="247" t="s">
        <v>345</v>
      </c>
      <c r="D171" s="194">
        <v>10033.76</v>
      </c>
      <c r="E171" s="194">
        <v>9986.85</v>
      </c>
      <c r="F171" s="45">
        <f t="shared" si="26"/>
        <v>99.532478353079995</v>
      </c>
    </row>
    <row r="172" spans="1:6" ht="12.75" customHeight="1" x14ac:dyDescent="0.2">
      <c r="A172" s="63">
        <v>3222</v>
      </c>
      <c r="B172" s="64" t="s">
        <v>346</v>
      </c>
      <c r="C172" s="247" t="s">
        <v>347</v>
      </c>
      <c r="D172" s="194">
        <v>18067.48</v>
      </c>
      <c r="E172" s="194">
        <v>20557.599999999999</v>
      </c>
      <c r="F172" s="45">
        <f t="shared" si="26"/>
        <v>113.78233157031306</v>
      </c>
    </row>
    <row r="173" spans="1:6" ht="12.75" customHeight="1" x14ac:dyDescent="0.2">
      <c r="A173" s="63">
        <v>3223</v>
      </c>
      <c r="B173" s="65" t="s">
        <v>348</v>
      </c>
      <c r="C173" s="247" t="s">
        <v>349</v>
      </c>
      <c r="D173" s="194">
        <v>29992.73</v>
      </c>
      <c r="E173" s="194">
        <v>32485.81</v>
      </c>
      <c r="F173" s="45">
        <f t="shared" si="26"/>
        <v>108.31228100943129</v>
      </c>
    </row>
    <row r="174" spans="1:6" ht="12.75" customHeight="1" x14ac:dyDescent="0.2">
      <c r="A174" s="63">
        <v>3224</v>
      </c>
      <c r="B174" s="65" t="s">
        <v>350</v>
      </c>
      <c r="C174" s="247" t="s">
        <v>351</v>
      </c>
      <c r="D174" s="194">
        <v>1966.69</v>
      </c>
      <c r="E174" s="194">
        <v>3625.12</v>
      </c>
      <c r="F174" s="45">
        <f t="shared" si="26"/>
        <v>184.3259486751852</v>
      </c>
    </row>
    <row r="175" spans="1:6" ht="12.75" customHeight="1" x14ac:dyDescent="0.2">
      <c r="A175" s="63">
        <v>3225</v>
      </c>
      <c r="B175" s="65" t="s">
        <v>352</v>
      </c>
      <c r="C175" s="247" t="s">
        <v>353</v>
      </c>
      <c r="D175" s="194">
        <v>564.07000000000005</v>
      </c>
      <c r="E175" s="194">
        <v>143.96</v>
      </c>
      <c r="F175" s="45">
        <f t="shared" si="26"/>
        <v>25.521655113727022</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1227.2</v>
      </c>
      <c r="E177" s="194">
        <v>928.62</v>
      </c>
      <c r="F177" s="45">
        <f t="shared" si="26"/>
        <v>75.669817470664924</v>
      </c>
    </row>
    <row r="178" spans="1:6" ht="12.75" customHeight="1" x14ac:dyDescent="0.2">
      <c r="A178" s="63">
        <v>323</v>
      </c>
      <c r="B178" s="65" t="s">
        <v>358</v>
      </c>
      <c r="C178" s="247" t="s">
        <v>359</v>
      </c>
      <c r="D178" s="60">
        <f t="shared" ref="D178:E178" si="35">SUM(D179:D187)</f>
        <v>322436.38999999996</v>
      </c>
      <c r="E178" s="60">
        <f t="shared" si="35"/>
        <v>325500.57</v>
      </c>
      <c r="F178" s="45">
        <f t="shared" si="26"/>
        <v>100.95032077489768</v>
      </c>
    </row>
    <row r="179" spans="1:6" ht="12.75" customHeight="1" x14ac:dyDescent="0.2">
      <c r="A179" s="63">
        <v>3231</v>
      </c>
      <c r="B179" s="65" t="s">
        <v>360</v>
      </c>
      <c r="C179" s="247" t="s">
        <v>361</v>
      </c>
      <c r="D179" s="194">
        <v>12204.27</v>
      </c>
      <c r="E179" s="194">
        <v>17457.580000000002</v>
      </c>
      <c r="F179" s="45">
        <f t="shared" si="26"/>
        <v>143.04485233446985</v>
      </c>
    </row>
    <row r="180" spans="1:6" ht="12.75" customHeight="1" x14ac:dyDescent="0.2">
      <c r="A180" s="63">
        <v>3232</v>
      </c>
      <c r="B180" s="65" t="s">
        <v>362</v>
      </c>
      <c r="C180" s="247" t="s">
        <v>363</v>
      </c>
      <c r="D180" s="194">
        <v>195812.22</v>
      </c>
      <c r="E180" s="194">
        <v>193052.46</v>
      </c>
      <c r="F180" s="45">
        <f t="shared" si="26"/>
        <v>98.590608900711089</v>
      </c>
    </row>
    <row r="181" spans="1:6" ht="12.75" customHeight="1" x14ac:dyDescent="0.2">
      <c r="A181" s="63">
        <v>3233</v>
      </c>
      <c r="B181" s="65" t="s">
        <v>364</v>
      </c>
      <c r="C181" s="247" t="s">
        <v>365</v>
      </c>
      <c r="D181" s="194">
        <v>19112.36</v>
      </c>
      <c r="E181" s="194">
        <v>18688.060000000001</v>
      </c>
      <c r="F181" s="45">
        <f t="shared" si="26"/>
        <v>97.77997065773144</v>
      </c>
    </row>
    <row r="182" spans="1:6" ht="12.75" customHeight="1" x14ac:dyDescent="0.2">
      <c r="A182" s="63">
        <v>3234</v>
      </c>
      <c r="B182" s="65" t="s">
        <v>366</v>
      </c>
      <c r="C182" s="247" t="s">
        <v>367</v>
      </c>
      <c r="D182" s="194">
        <v>24282.58</v>
      </c>
      <c r="E182" s="194">
        <v>18746.34</v>
      </c>
      <c r="F182" s="45">
        <f t="shared" si="26"/>
        <v>77.200775205929517</v>
      </c>
    </row>
    <row r="183" spans="1:6" ht="12.75" customHeight="1" x14ac:dyDescent="0.2">
      <c r="A183" s="63">
        <v>3235</v>
      </c>
      <c r="B183" s="64" t="s">
        <v>368</v>
      </c>
      <c r="C183" s="247" t="s">
        <v>369</v>
      </c>
      <c r="D183" s="194">
        <v>4472.49</v>
      </c>
      <c r="E183" s="194">
        <v>4221.24</v>
      </c>
      <c r="F183" s="45">
        <f t="shared" si="26"/>
        <v>94.382323940355377</v>
      </c>
    </row>
    <row r="184" spans="1:6" ht="12.75" customHeight="1" x14ac:dyDescent="0.2">
      <c r="A184" s="63">
        <v>3236</v>
      </c>
      <c r="B184" s="64" t="s">
        <v>370</v>
      </c>
      <c r="C184" s="247" t="s">
        <v>371</v>
      </c>
      <c r="D184" s="194">
        <v>5516.53</v>
      </c>
      <c r="E184" s="194">
        <v>5928.46</v>
      </c>
      <c r="F184" s="45">
        <f t="shared" si="26"/>
        <v>107.46719405133301</v>
      </c>
    </row>
    <row r="185" spans="1:6" ht="12.75" customHeight="1" x14ac:dyDescent="0.2">
      <c r="A185" s="63">
        <v>3237</v>
      </c>
      <c r="B185" s="64" t="s">
        <v>372</v>
      </c>
      <c r="C185" s="247" t="s">
        <v>373</v>
      </c>
      <c r="D185" s="194">
        <v>18919.05</v>
      </c>
      <c r="E185" s="194">
        <v>20783.46</v>
      </c>
      <c r="F185" s="45">
        <f t="shared" si="26"/>
        <v>109.85467029264156</v>
      </c>
    </row>
    <row r="186" spans="1:6" ht="12.75" customHeight="1" x14ac:dyDescent="0.2">
      <c r="A186" s="63">
        <v>3238</v>
      </c>
      <c r="B186" s="64" t="s">
        <v>374</v>
      </c>
      <c r="C186" s="247" t="s">
        <v>375</v>
      </c>
      <c r="D186" s="194">
        <v>18795.23</v>
      </c>
      <c r="E186" s="194">
        <v>24123.01</v>
      </c>
      <c r="F186" s="45">
        <f t="shared" si="26"/>
        <v>128.34644747630117</v>
      </c>
    </row>
    <row r="187" spans="1:6" ht="12.75" customHeight="1" x14ac:dyDescent="0.2">
      <c r="A187" s="63">
        <v>3239</v>
      </c>
      <c r="B187" s="64" t="s">
        <v>376</v>
      </c>
      <c r="C187" s="247" t="s">
        <v>377</v>
      </c>
      <c r="D187" s="194">
        <v>23321.66</v>
      </c>
      <c r="E187" s="194">
        <v>22499.96</v>
      </c>
      <c r="F187" s="45">
        <f t="shared" si="26"/>
        <v>96.476665897710532</v>
      </c>
    </row>
    <row r="188" spans="1:6" ht="12.75" customHeight="1" x14ac:dyDescent="0.2">
      <c r="A188" s="63">
        <v>324</v>
      </c>
      <c r="B188" s="64" t="s">
        <v>378</v>
      </c>
      <c r="C188" s="247" t="s">
        <v>379</v>
      </c>
      <c r="D188" s="194">
        <v>987.6</v>
      </c>
      <c r="E188" s="194">
        <v>852.3</v>
      </c>
      <c r="F188" s="45">
        <f t="shared" si="26"/>
        <v>86.300121506682856</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48968.27</v>
      </c>
      <c r="E194" s="60">
        <f t="shared" si="36"/>
        <v>42990.79</v>
      </c>
      <c r="F194" s="45">
        <f t="shared" si="26"/>
        <v>87.793156670635909</v>
      </c>
    </row>
    <row r="195" spans="1:6" ht="12.75" customHeight="1" x14ac:dyDescent="0.2">
      <c r="A195" s="63">
        <v>3291</v>
      </c>
      <c r="B195" s="183" t="s">
        <v>392</v>
      </c>
      <c r="C195" s="247" t="s">
        <v>393</v>
      </c>
      <c r="D195" s="194">
        <v>1605.12</v>
      </c>
      <c r="E195" s="194">
        <v>1480.28</v>
      </c>
      <c r="F195" s="45">
        <f t="shared" si="26"/>
        <v>92.222388357256776</v>
      </c>
    </row>
    <row r="196" spans="1:6" ht="12.75" customHeight="1" x14ac:dyDescent="0.2">
      <c r="A196" s="63">
        <v>3292</v>
      </c>
      <c r="B196" s="64" t="s">
        <v>394</v>
      </c>
      <c r="C196" s="247" t="s">
        <v>395</v>
      </c>
      <c r="D196" s="194">
        <v>3497.24</v>
      </c>
      <c r="E196" s="194">
        <v>4340.97</v>
      </c>
      <c r="F196" s="45">
        <f t="shared" si="26"/>
        <v>124.12559618441973</v>
      </c>
    </row>
    <row r="197" spans="1:6" ht="12.75" customHeight="1" x14ac:dyDescent="0.2">
      <c r="A197" s="63">
        <v>3293</v>
      </c>
      <c r="B197" s="64" t="s">
        <v>396</v>
      </c>
      <c r="C197" s="247" t="s">
        <v>397</v>
      </c>
      <c r="D197" s="194">
        <v>7317.95</v>
      </c>
      <c r="E197" s="194">
        <v>7171.8</v>
      </c>
      <c r="F197" s="45">
        <f t="shared" si="26"/>
        <v>98.002855991090414</v>
      </c>
    </row>
    <row r="198" spans="1:6" ht="12.75" customHeight="1" x14ac:dyDescent="0.2">
      <c r="A198" s="63">
        <v>3294</v>
      </c>
      <c r="B198" s="64" t="s">
        <v>398</v>
      </c>
      <c r="C198" s="247" t="s">
        <v>399</v>
      </c>
      <c r="D198" s="194">
        <v>1168</v>
      </c>
      <c r="E198" s="194">
        <v>3785</v>
      </c>
      <c r="F198" s="45">
        <f t="shared" si="26"/>
        <v>324.0582191780822</v>
      </c>
    </row>
    <row r="199" spans="1:6" ht="12.75" customHeight="1" x14ac:dyDescent="0.2">
      <c r="A199" s="63">
        <v>3295</v>
      </c>
      <c r="B199" s="64" t="s">
        <v>400</v>
      </c>
      <c r="C199" s="247" t="s">
        <v>401</v>
      </c>
      <c r="D199" s="194">
        <v>34618.559999999998</v>
      </c>
      <c r="E199" s="194">
        <v>25910.799999999999</v>
      </c>
      <c r="F199" s="45">
        <f t="shared" si="26"/>
        <v>74.846556298124483</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761.4</v>
      </c>
      <c r="E201" s="194">
        <v>301.94</v>
      </c>
      <c r="F201" s="45">
        <f t="shared" si="26"/>
        <v>39.65589703178356</v>
      </c>
    </row>
    <row r="202" spans="1:6" ht="12.75" customHeight="1" x14ac:dyDescent="0.2">
      <c r="A202" s="63">
        <v>34</v>
      </c>
      <c r="B202" s="183" t="s">
        <v>406</v>
      </c>
      <c r="C202" s="247" t="s">
        <v>407</v>
      </c>
      <c r="D202" s="60">
        <f t="shared" ref="D202:E202" si="37">D203+D208+D216</f>
        <v>2620.4899999999998</v>
      </c>
      <c r="E202" s="60">
        <f t="shared" si="37"/>
        <v>5194.8600000000006</v>
      </c>
      <c r="F202" s="45">
        <f t="shared" si="26"/>
        <v>198.24002381234047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684.06</v>
      </c>
      <c r="E208" s="60">
        <f t="shared" si="39"/>
        <v>2868.92</v>
      </c>
      <c r="F208" s="45">
        <f t="shared" si="26"/>
        <v>419.39595941876445</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684.06</v>
      </c>
      <c r="E210" s="194">
        <v>2860.39</v>
      </c>
      <c r="F210" s="45">
        <f t="shared" si="26"/>
        <v>418.14899277841124</v>
      </c>
    </row>
    <row r="211" spans="1:6" ht="24" x14ac:dyDescent="0.2">
      <c r="A211" s="63">
        <v>3423</v>
      </c>
      <c r="B211" s="183" t="s">
        <v>424</v>
      </c>
      <c r="C211" s="247" t="s">
        <v>425</v>
      </c>
      <c r="D211" s="194">
        <v>0</v>
      </c>
      <c r="E211" s="194">
        <v>8.5299999999999994</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1936.43</v>
      </c>
      <c r="E216" s="60">
        <f t="shared" si="40"/>
        <v>2325.94</v>
      </c>
      <c r="F216" s="45">
        <f t="shared" si="26"/>
        <v>120.11485052390223</v>
      </c>
    </row>
    <row r="217" spans="1:6" ht="12.75" customHeight="1" x14ac:dyDescent="0.2">
      <c r="A217" s="63">
        <v>3431</v>
      </c>
      <c r="B217" s="182" t="s">
        <v>436</v>
      </c>
      <c r="C217" s="247" t="s">
        <v>437</v>
      </c>
      <c r="D217" s="194">
        <v>1754.28</v>
      </c>
      <c r="E217" s="194">
        <v>2070.5</v>
      </c>
      <c r="F217" s="45">
        <f t="shared" si="26"/>
        <v>118.02562874797637</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129.22</v>
      </c>
      <c r="E219" s="194">
        <v>127.17</v>
      </c>
      <c r="F219" s="45">
        <f t="shared" si="26"/>
        <v>98.413558272713203</v>
      </c>
    </row>
    <row r="220" spans="1:6" ht="12.75" customHeight="1" x14ac:dyDescent="0.2">
      <c r="A220" s="63">
        <v>3434</v>
      </c>
      <c r="B220" s="65" t="s">
        <v>442</v>
      </c>
      <c r="C220" s="247" t="s">
        <v>443</v>
      </c>
      <c r="D220" s="194">
        <v>52.93</v>
      </c>
      <c r="E220" s="194">
        <v>128.27000000000001</v>
      </c>
      <c r="F220" s="45">
        <f t="shared" si="26"/>
        <v>242.33893822029097</v>
      </c>
    </row>
    <row r="221" spans="1:6" ht="12.75" customHeight="1" x14ac:dyDescent="0.2">
      <c r="A221" s="63">
        <v>35</v>
      </c>
      <c r="B221" s="65" t="s">
        <v>444</v>
      </c>
      <c r="C221" s="247" t="s">
        <v>445</v>
      </c>
      <c r="D221" s="60">
        <f t="shared" ref="D221:E221" si="41">D222+D225+D229</f>
        <v>191.55</v>
      </c>
      <c r="E221" s="60">
        <f t="shared" si="41"/>
        <v>195</v>
      </c>
      <c r="F221" s="45">
        <f t="shared" si="26"/>
        <v>101.80109631949882</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191.55</v>
      </c>
      <c r="E225" s="60">
        <f t="shared" si="43"/>
        <v>195</v>
      </c>
      <c r="F225" s="45">
        <f t="shared" si="26"/>
        <v>101.80109631949882</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191.55</v>
      </c>
      <c r="E228" s="194">
        <v>195</v>
      </c>
      <c r="F228" s="45">
        <f t="shared" si="26"/>
        <v>101.80109631949882</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80595.12</v>
      </c>
      <c r="E230" s="60">
        <f>E231+E234+E237+E242+E246+E250+E254+E257</f>
        <v>59179.03</v>
      </c>
      <c r="F230" s="45">
        <f t="shared" ref="F230:F245" si="44">IF(D230&lt;&gt;0,IF(E230/D230&gt;=100,"&gt;&gt;100",E230/D230*100),"-")</f>
        <v>73.427559882037528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56585.59</v>
      </c>
      <c r="E237" s="60">
        <f t="shared" si="47"/>
        <v>39437.65</v>
      </c>
      <c r="F237" s="45">
        <f t="shared" si="44"/>
        <v>69.695570904182503</v>
      </c>
    </row>
    <row r="238" spans="1:6" ht="12" x14ac:dyDescent="0.2">
      <c r="A238" s="63">
        <v>3631</v>
      </c>
      <c r="B238" s="65" t="s">
        <v>478</v>
      </c>
      <c r="C238" s="247" t="s">
        <v>479</v>
      </c>
      <c r="D238" s="194">
        <v>56585.59</v>
      </c>
      <c r="E238" s="194">
        <v>39437.65</v>
      </c>
      <c r="F238" s="45">
        <f t="shared" si="44"/>
        <v>69.695570904182503</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24009.53</v>
      </c>
      <c r="E246" s="60">
        <f t="shared" si="48"/>
        <v>19741.379999999997</v>
      </c>
      <c r="F246" s="45">
        <f t="shared" ref="F246:F249" si="49">IF(D246&lt;&gt;0,IF(E246/D246&gt;=100,"&gt;&gt;100",E246/D246*100),"-")</f>
        <v>82.223100577145814</v>
      </c>
    </row>
    <row r="247" spans="1:6" ht="12.75" customHeight="1" x14ac:dyDescent="0.2">
      <c r="A247" s="63" t="s">
        <v>493</v>
      </c>
      <c r="B247" s="64" t="s">
        <v>494</v>
      </c>
      <c r="C247" s="247" t="s">
        <v>493</v>
      </c>
      <c r="D247" s="194">
        <v>17485.63</v>
      </c>
      <c r="E247" s="194">
        <v>13348.63</v>
      </c>
      <c r="F247" s="45">
        <f t="shared" si="49"/>
        <v>76.340572229882468</v>
      </c>
    </row>
    <row r="248" spans="1:6" ht="12.75" customHeight="1" x14ac:dyDescent="0.2">
      <c r="A248" s="63" t="s">
        <v>495</v>
      </c>
      <c r="B248" s="64" t="s">
        <v>496</v>
      </c>
      <c r="C248" s="247" t="s">
        <v>495</v>
      </c>
      <c r="D248" s="194">
        <v>6523.9</v>
      </c>
      <c r="E248" s="194">
        <v>6392.75</v>
      </c>
      <c r="F248" s="45">
        <f t="shared" si="49"/>
        <v>97.989699412927848</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113670.49</v>
      </c>
      <c r="E262" s="60">
        <f t="shared" si="55"/>
        <v>128092.89000000001</v>
      </c>
      <c r="F262" s="45">
        <f t="shared" ref="F262:F268" si="56">IF(D262&lt;&gt;0,IF(E262/D262&gt;=100,"&gt;&gt;100",E262/D262*100),"-")</f>
        <v>112.68790167087342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113670.49</v>
      </c>
      <c r="E269" s="60">
        <f t="shared" si="58"/>
        <v>128092.89000000001</v>
      </c>
      <c r="F269" s="45">
        <f t="shared" ref="F269:F272" si="59">IF(D269&lt;&gt;0,IF(E269/D269&gt;=100,"&gt;&gt;100",E269/D269*100),"-")</f>
        <v>112.68790167087342</v>
      </c>
    </row>
    <row r="270" spans="1:6" ht="12.75" customHeight="1" x14ac:dyDescent="0.2">
      <c r="A270" s="63">
        <v>3721</v>
      </c>
      <c r="B270" s="65" t="s">
        <v>533</v>
      </c>
      <c r="C270" s="247" t="s">
        <v>534</v>
      </c>
      <c r="D270" s="194">
        <v>24877.67</v>
      </c>
      <c r="E270" s="194">
        <v>32485.4</v>
      </c>
      <c r="F270" s="45">
        <f t="shared" si="59"/>
        <v>130.58055678043806</v>
      </c>
    </row>
    <row r="271" spans="1:6" ht="12.75" customHeight="1" x14ac:dyDescent="0.2">
      <c r="A271" s="63">
        <v>3722</v>
      </c>
      <c r="B271" s="65" t="s">
        <v>535</v>
      </c>
      <c r="C271" s="247" t="s">
        <v>536</v>
      </c>
      <c r="D271" s="194">
        <v>88792.82</v>
      </c>
      <c r="E271" s="194">
        <v>95607.49</v>
      </c>
      <c r="F271" s="45">
        <f t="shared" si="59"/>
        <v>107.67479848032757</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259192.58</v>
      </c>
      <c r="E273" s="60">
        <f t="shared" si="60"/>
        <v>227981</v>
      </c>
      <c r="F273" s="45">
        <f t="shared" ref="F273:F277" si="61">IF(D273&lt;&gt;0,IF(E273/D273&gt;=100,"&gt;&gt;100",E273/D273*100),"-")</f>
        <v>87.958150653849742</v>
      </c>
    </row>
    <row r="274" spans="1:6" ht="12.75" customHeight="1" x14ac:dyDescent="0.2">
      <c r="A274" s="63">
        <v>381</v>
      </c>
      <c r="B274" s="64" t="s">
        <v>541</v>
      </c>
      <c r="C274" s="247" t="s">
        <v>542</v>
      </c>
      <c r="D274" s="60">
        <f t="shared" ref="D274:E274" si="62">SUM(D275:D277)</f>
        <v>254192.58</v>
      </c>
      <c r="E274" s="60">
        <f t="shared" si="62"/>
        <v>222981</v>
      </c>
      <c r="F274" s="45">
        <f t="shared" si="61"/>
        <v>87.721285963579277</v>
      </c>
    </row>
    <row r="275" spans="1:6" ht="12.75" customHeight="1" x14ac:dyDescent="0.2">
      <c r="A275" s="63">
        <v>3811</v>
      </c>
      <c r="B275" s="64" t="s">
        <v>543</v>
      </c>
      <c r="C275" s="247" t="s">
        <v>544</v>
      </c>
      <c r="D275" s="194">
        <v>254192.58</v>
      </c>
      <c r="E275" s="194">
        <v>222981</v>
      </c>
      <c r="F275" s="45">
        <f t="shared" si="61"/>
        <v>87.721285963579277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5000</v>
      </c>
      <c r="E278" s="60">
        <f t="shared" si="63"/>
        <v>5000</v>
      </c>
      <c r="F278" s="45">
        <f t="shared" ref="F278:F282" si="64">IF(D278&lt;&gt;0,IF(E278/D278&gt;=100,"&gt;&gt;100",E278/D278*100),"-")</f>
        <v>100</v>
      </c>
    </row>
    <row r="279" spans="1:6" ht="12.75" customHeight="1" x14ac:dyDescent="0.2">
      <c r="A279" s="63">
        <v>3821</v>
      </c>
      <c r="B279" s="64" t="s">
        <v>551</v>
      </c>
      <c r="C279" s="247" t="s">
        <v>552</v>
      </c>
      <c r="D279" s="194">
        <v>5000</v>
      </c>
      <c r="E279" s="194">
        <v>5000</v>
      </c>
      <c r="F279" s="45">
        <f t="shared" si="64"/>
        <v>100</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1529235.8100000003</v>
      </c>
      <c r="E299" s="60">
        <f>E152-E297+E298</f>
        <v>1462372.35</v>
      </c>
      <c r="F299" s="45">
        <f t="shared" si="68"/>
        <v>95.627655358136025</v>
      </c>
    </row>
    <row r="300" spans="1:6" ht="12.75" customHeight="1" x14ac:dyDescent="0.2">
      <c r="A300" s="63" t="s">
        <v>582</v>
      </c>
      <c r="B300" s="64" t="s">
        <v>593</v>
      </c>
      <c r="C300" s="247" t="s">
        <v>594</v>
      </c>
      <c r="D300" s="60">
        <f>IF(D6&gt;=D299,D6-D299,0)</f>
        <v>0</v>
      </c>
      <c r="E300" s="60">
        <f>IF(E6&gt;=E299,E6-E299,0)</f>
        <v>1331536.8800000008</v>
      </c>
      <c r="F300" s="45" t="str">
        <f t="shared" si="68"/>
        <v>-</v>
      </c>
    </row>
    <row r="301" spans="1:6" ht="12.75" customHeight="1" x14ac:dyDescent="0.2">
      <c r="A301" s="63" t="s">
        <v>582</v>
      </c>
      <c r="B301" s="64" t="s">
        <v>595</v>
      </c>
      <c r="C301" s="247" t="s">
        <v>596</v>
      </c>
      <c r="D301" s="60">
        <f>IF(D299&gt;=D6,D299-D6,0)</f>
        <v>13793.970000000671</v>
      </c>
      <c r="E301" s="60">
        <f>IF(E299&gt;=E6,E299-E6,0)</f>
        <v>0</v>
      </c>
      <c r="F301" s="45">
        <f t="shared" si="68"/>
        <v>0</v>
      </c>
    </row>
    <row r="302" spans="1:6" ht="12.75" customHeight="1" x14ac:dyDescent="0.2">
      <c r="A302" s="63">
        <v>92211</v>
      </c>
      <c r="B302" s="64" t="s">
        <v>597</v>
      </c>
      <c r="C302" s="247" t="s">
        <v>598</v>
      </c>
      <c r="D302" s="194">
        <v>278119.53999999998</v>
      </c>
      <c r="E302" s="194">
        <v>0</v>
      </c>
      <c r="F302" s="45">
        <f t="shared" si="68"/>
        <v>0</v>
      </c>
    </row>
    <row r="303" spans="1:6" ht="12.75" customHeight="1" x14ac:dyDescent="0.2">
      <c r="A303" s="63">
        <v>92221</v>
      </c>
      <c r="B303" s="64" t="s">
        <v>599</v>
      </c>
      <c r="C303" s="247" t="s">
        <v>600</v>
      </c>
      <c r="D303" s="194">
        <v>0</v>
      </c>
      <c r="E303" s="194">
        <v>863.84</v>
      </c>
      <c r="F303" s="45" t="str">
        <f t="shared" si="68"/>
        <v>-</v>
      </c>
    </row>
    <row r="304" spans="1:6" ht="12.75" customHeight="1" x14ac:dyDescent="0.2">
      <c r="A304" s="63">
        <v>96</v>
      </c>
      <c r="B304" s="220" t="s">
        <v>601</v>
      </c>
      <c r="C304" s="247" t="s">
        <v>602</v>
      </c>
      <c r="D304" s="194">
        <v>170387.3</v>
      </c>
      <c r="E304" s="194">
        <v>235356.36</v>
      </c>
      <c r="F304" s="45">
        <f t="shared" si="68"/>
        <v>138.13022449443122</v>
      </c>
    </row>
    <row r="305" spans="1:6" ht="12" x14ac:dyDescent="0.2">
      <c r="A305" s="63">
        <v>9661</v>
      </c>
      <c r="B305" s="220" t="s">
        <v>603</v>
      </c>
      <c r="C305" s="247" t="s">
        <v>604</v>
      </c>
      <c r="D305" s="194">
        <v>11715.08</v>
      </c>
      <c r="E305" s="194">
        <v>11311.07</v>
      </c>
      <c r="F305" s="45">
        <f t="shared" si="68"/>
        <v>96.55136798041498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850427.08000000007</v>
      </c>
      <c r="E360" s="60">
        <f t="shared" si="86"/>
        <v>1429250.94</v>
      </c>
      <c r="F360" s="45">
        <f t="shared" si="72"/>
        <v>168.06272678899171</v>
      </c>
    </row>
    <row r="361" spans="1:6" ht="12.75" customHeight="1" x14ac:dyDescent="0.2">
      <c r="A361" s="63">
        <v>41</v>
      </c>
      <c r="B361" s="64" t="s">
        <v>714</v>
      </c>
      <c r="C361" s="247" t="s">
        <v>715</v>
      </c>
      <c r="D361" s="60">
        <f t="shared" ref="D361:E361" si="87">D362+D366</f>
        <v>18049.38</v>
      </c>
      <c r="E361" s="60">
        <f t="shared" si="87"/>
        <v>0</v>
      </c>
      <c r="F361" s="45">
        <f t="shared" si="72"/>
        <v>0</v>
      </c>
    </row>
    <row r="362" spans="1:6" ht="12.75" customHeight="1" x14ac:dyDescent="0.2">
      <c r="A362" s="63">
        <v>411</v>
      </c>
      <c r="B362" s="64" t="s">
        <v>716</v>
      </c>
      <c r="C362" s="247" t="s">
        <v>717</v>
      </c>
      <c r="D362" s="60">
        <f t="shared" ref="D362:E362" si="88">SUM(D363:D365)</f>
        <v>18049.38</v>
      </c>
      <c r="E362" s="60">
        <f t="shared" si="88"/>
        <v>0</v>
      </c>
      <c r="F362" s="45">
        <f t="shared" si="72"/>
        <v>0</v>
      </c>
    </row>
    <row r="363" spans="1:6" ht="12.75" customHeight="1" x14ac:dyDescent="0.2">
      <c r="A363" s="63">
        <v>4111</v>
      </c>
      <c r="B363" s="64" t="s">
        <v>614</v>
      </c>
      <c r="C363" s="247" t="s">
        <v>718</v>
      </c>
      <c r="D363" s="194">
        <v>18049.38</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607729.63</v>
      </c>
      <c r="E373" s="60">
        <f t="shared" si="90"/>
        <v>805297.76</v>
      </c>
      <c r="F373" s="45">
        <f t="shared" si="72"/>
        <v>132.50921466508058</v>
      </c>
    </row>
    <row r="374" spans="1:6" ht="12.75" customHeight="1" x14ac:dyDescent="0.2">
      <c r="A374" s="63">
        <v>421</v>
      </c>
      <c r="B374" s="64" t="s">
        <v>732</v>
      </c>
      <c r="C374" s="247" t="s">
        <v>733</v>
      </c>
      <c r="D374" s="60">
        <f t="shared" ref="D374:E374" si="91">SUM(D375:D378)</f>
        <v>572550.65999999992</v>
      </c>
      <c r="E374" s="60">
        <f t="shared" si="91"/>
        <v>768204.77</v>
      </c>
      <c r="F374" s="45">
        <f t="shared" si="72"/>
        <v>134.17236651163762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446001.49</v>
      </c>
      <c r="E376" s="194">
        <v>574464.29</v>
      </c>
      <c r="F376" s="45">
        <f t="shared" si="72"/>
        <v>128.80322215963898</v>
      </c>
    </row>
    <row r="377" spans="1:6" ht="12.75" customHeight="1" x14ac:dyDescent="0.2">
      <c r="A377" s="63">
        <v>4213</v>
      </c>
      <c r="B377" s="64" t="s">
        <v>642</v>
      </c>
      <c r="C377" s="247" t="s">
        <v>736</v>
      </c>
      <c r="D377" s="194">
        <v>76932.23</v>
      </c>
      <c r="E377" s="194">
        <v>49922.48</v>
      </c>
      <c r="F377" s="45">
        <f t="shared" si="72"/>
        <v>64.891502560110382</v>
      </c>
    </row>
    <row r="378" spans="1:6" ht="12.75" customHeight="1" x14ac:dyDescent="0.2">
      <c r="A378" s="63">
        <v>4214</v>
      </c>
      <c r="B378" s="64" t="s">
        <v>644</v>
      </c>
      <c r="C378" s="247" t="s">
        <v>737</v>
      </c>
      <c r="D378" s="194">
        <v>49616.94</v>
      </c>
      <c r="E378" s="194">
        <v>143818</v>
      </c>
      <c r="F378" s="45">
        <f t="shared" si="72"/>
        <v>289.85664976518098</v>
      </c>
    </row>
    <row r="379" spans="1:6" ht="12.75" customHeight="1" x14ac:dyDescent="0.2">
      <c r="A379" s="63">
        <v>422</v>
      </c>
      <c r="B379" s="64" t="s">
        <v>738</v>
      </c>
      <c r="C379" s="247" t="s">
        <v>739</v>
      </c>
      <c r="D379" s="60">
        <f t="shared" ref="D379:E379" si="92">SUM(D380:D387)</f>
        <v>23491.65</v>
      </c>
      <c r="E379" s="60">
        <f t="shared" si="92"/>
        <v>8181.75</v>
      </c>
      <c r="F379" s="45">
        <f t="shared" si="72"/>
        <v>34.828332620314022</v>
      </c>
    </row>
    <row r="380" spans="1:6" ht="12.75" customHeight="1" x14ac:dyDescent="0.2">
      <c r="A380" s="63">
        <v>4221</v>
      </c>
      <c r="B380" s="64" t="s">
        <v>648</v>
      </c>
      <c r="C380" s="247" t="s">
        <v>740</v>
      </c>
      <c r="D380" s="194">
        <v>6870.46</v>
      </c>
      <c r="E380" s="194">
        <v>1640</v>
      </c>
      <c r="F380" s="45">
        <f t="shared" si="72"/>
        <v>23.870308538292921</v>
      </c>
    </row>
    <row r="381" spans="1:6" ht="12.75" customHeight="1" x14ac:dyDescent="0.2">
      <c r="A381" s="63">
        <v>4222</v>
      </c>
      <c r="B381" s="64" t="s">
        <v>741</v>
      </c>
      <c r="C381" s="247" t="s">
        <v>742</v>
      </c>
      <c r="D381" s="194">
        <v>37.5</v>
      </c>
      <c r="E381" s="194">
        <v>0</v>
      </c>
      <c r="F381" s="45">
        <f t="shared" si="72"/>
        <v>0</v>
      </c>
    </row>
    <row r="382" spans="1:6" ht="12.75" customHeight="1" x14ac:dyDescent="0.2">
      <c r="A382" s="63">
        <v>4223</v>
      </c>
      <c r="B382" s="64" t="s">
        <v>652</v>
      </c>
      <c r="C382" s="247" t="s">
        <v>743</v>
      </c>
      <c r="D382" s="194">
        <v>3297.5</v>
      </c>
      <c r="E382" s="194">
        <v>2931.25</v>
      </c>
      <c r="F382" s="45">
        <f t="shared" si="72"/>
        <v>88.893100833965121</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14.99</v>
      </c>
      <c r="E384" s="192">
        <v>0</v>
      </c>
      <c r="F384" s="71">
        <f t="shared" si="72"/>
        <v>0</v>
      </c>
    </row>
    <row r="385" spans="1:6" ht="12.75" customHeight="1" x14ac:dyDescent="0.2">
      <c r="A385" s="63">
        <v>4226</v>
      </c>
      <c r="B385" s="64" t="s">
        <v>658</v>
      </c>
      <c r="C385" s="247" t="s">
        <v>746</v>
      </c>
      <c r="D385" s="194">
        <v>2148.0300000000002</v>
      </c>
      <c r="E385" s="194">
        <v>1560</v>
      </c>
      <c r="F385" s="45">
        <f t="shared" si="72"/>
        <v>72.624684012793111</v>
      </c>
    </row>
    <row r="386" spans="1:6" ht="12.75" customHeight="1" x14ac:dyDescent="0.2">
      <c r="A386" s="63">
        <v>4227</v>
      </c>
      <c r="B386" s="183" t="s">
        <v>660</v>
      </c>
      <c r="C386" s="247" t="s">
        <v>747</v>
      </c>
      <c r="D386" s="194">
        <v>11123.17</v>
      </c>
      <c r="E386" s="194">
        <v>2050.5</v>
      </c>
      <c r="F386" s="45">
        <f t="shared" si="72"/>
        <v>18.434493044698588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7310.67</v>
      </c>
      <c r="E393" s="60">
        <f t="shared" si="94"/>
        <v>9109.99</v>
      </c>
      <c r="F393" s="45">
        <f t="shared" si="72"/>
        <v>124.61224484212801</v>
      </c>
    </row>
    <row r="394" spans="1:6" ht="12.75" customHeight="1" x14ac:dyDescent="0.2">
      <c r="A394" s="63">
        <v>4241</v>
      </c>
      <c r="B394" s="64" t="s">
        <v>757</v>
      </c>
      <c r="C394" s="247" t="s">
        <v>758</v>
      </c>
      <c r="D394" s="194">
        <v>7310.67</v>
      </c>
      <c r="E394" s="194">
        <v>9109.99</v>
      </c>
      <c r="F394" s="45">
        <f t="shared" si="72"/>
        <v>124.61224484212801</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4376.6499999999996</v>
      </c>
      <c r="E401" s="60">
        <f t="shared" si="96"/>
        <v>19801.25</v>
      </c>
      <c r="F401" s="45">
        <f t="shared" si="72"/>
        <v>452.42936949493338</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1064.1600000000001</v>
      </c>
      <c r="E403" s="194">
        <v>6701.25</v>
      </c>
      <c r="F403" s="45">
        <f t="shared" si="72"/>
        <v>629.72203428055934</v>
      </c>
    </row>
    <row r="404" spans="1:6" ht="12.75" customHeight="1" x14ac:dyDescent="0.2">
      <c r="A404" s="63">
        <v>4263</v>
      </c>
      <c r="B404" s="64" t="s">
        <v>696</v>
      </c>
      <c r="C404" s="247" t="s">
        <v>771</v>
      </c>
      <c r="D404" s="194">
        <v>3312.49</v>
      </c>
      <c r="E404" s="194">
        <v>13100</v>
      </c>
      <c r="F404" s="45">
        <f t="shared" si="72"/>
        <v>395.47289199363627</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224648.07</v>
      </c>
      <c r="E412" s="60">
        <f t="shared" si="100"/>
        <v>623953.18000000005</v>
      </c>
      <c r="F412" s="45">
        <f t="shared" si="72"/>
        <v>277.74695771924507</v>
      </c>
    </row>
    <row r="413" spans="1:6" ht="12.75" customHeight="1" x14ac:dyDescent="0.2">
      <c r="A413" s="63">
        <v>451</v>
      </c>
      <c r="B413" s="64" t="s">
        <v>785</v>
      </c>
      <c r="C413" s="247" t="s">
        <v>786</v>
      </c>
      <c r="D413" s="194">
        <v>224648.07</v>
      </c>
      <c r="E413" s="194">
        <v>623953.18000000005</v>
      </c>
      <c r="F413" s="45">
        <f t="shared" si="72"/>
        <v>277.74695771924507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850427.08000000007</v>
      </c>
      <c r="E418" s="60">
        <f t="shared" si="102"/>
        <v>1429250.94</v>
      </c>
      <c r="F418" s="45">
        <f t="shared" si="72"/>
        <v>168.06272678899171</v>
      </c>
    </row>
    <row r="419" spans="1:6" ht="12.75" customHeight="1" x14ac:dyDescent="0.2">
      <c r="A419" s="63">
        <v>92212</v>
      </c>
      <c r="B419" s="64" t="s">
        <v>797</v>
      </c>
      <c r="C419" s="247" t="s">
        <v>798</v>
      </c>
      <c r="D419" s="194">
        <v>5365.85</v>
      </c>
      <c r="E419" s="194">
        <v>0</v>
      </c>
      <c r="F419" s="45">
        <f t="shared" si="72"/>
        <v>0</v>
      </c>
    </row>
    <row r="420" spans="1:6" ht="12.75" customHeight="1" x14ac:dyDescent="0.2">
      <c r="A420" s="63">
        <v>92222</v>
      </c>
      <c r="B420" s="64" t="s">
        <v>799</v>
      </c>
      <c r="C420" s="247" t="s">
        <v>800</v>
      </c>
      <c r="D420" s="194">
        <v>0</v>
      </c>
      <c r="E420" s="194">
        <v>659155.82999999996</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1515441.8399999996</v>
      </c>
      <c r="E422" s="60">
        <f>E6+E308</f>
        <v>2793909.2300000009</v>
      </c>
      <c r="F422" s="45">
        <f t="shared" si="72"/>
        <v>184.36268263518457</v>
      </c>
    </row>
    <row r="423" spans="1:6" ht="12.75" customHeight="1" x14ac:dyDescent="0.2">
      <c r="A423" s="63" t="s">
        <v>582</v>
      </c>
      <c r="B423" s="64" t="s">
        <v>805</v>
      </c>
      <c r="C423" s="247" t="s">
        <v>806</v>
      </c>
      <c r="D423" s="60">
        <f t="shared" ref="D423:E423" si="103">D299+D360</f>
        <v>2379662.8900000006</v>
      </c>
      <c r="E423" s="60">
        <f t="shared" si="103"/>
        <v>2891623.29</v>
      </c>
      <c r="F423" s="45">
        <f t="shared" si="72"/>
        <v>121.51398847926731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864221.05000000098</v>
      </c>
      <c r="E425" s="60">
        <f t="shared" si="105"/>
        <v>97714.059999999125</v>
      </c>
      <c r="F425" s="45">
        <f t="shared" si="72"/>
        <v>11.306604947889086</v>
      </c>
    </row>
    <row r="426" spans="1:6" ht="12.75" customHeight="1" x14ac:dyDescent="0.2">
      <c r="A426" s="251" t="s">
        <v>811</v>
      </c>
      <c r="B426" s="183" t="s">
        <v>812</v>
      </c>
      <c r="C426" s="252" t="s">
        <v>813</v>
      </c>
      <c r="D426" s="60">
        <f t="shared" ref="D426:E426" si="106">IF(D302-D303+D419-D420&gt;=0,D302-D303+D419-D420,0)</f>
        <v>283485.38999999996</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660019.66999999993</v>
      </c>
      <c r="F427" s="45" t="str">
        <f t="shared" si="72"/>
        <v>-</v>
      </c>
    </row>
    <row r="428" spans="1:6" ht="24" x14ac:dyDescent="0.2">
      <c r="A428" s="249" t="s">
        <v>816</v>
      </c>
      <c r="B428" s="243" t="s">
        <v>817</v>
      </c>
      <c r="C428" s="250" t="s">
        <v>818</v>
      </c>
      <c r="D428" s="81">
        <f t="shared" ref="D428:E428" si="108">D304+D421</f>
        <v>170387.3</v>
      </c>
      <c r="E428" s="81">
        <f t="shared" si="108"/>
        <v>235356.36</v>
      </c>
      <c r="F428" s="61">
        <f t="shared" si="72"/>
        <v>138.13022449443122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16037.22</v>
      </c>
      <c r="E535" s="60">
        <f>E536+E571+E584+E597+E629</f>
        <v>16037.22</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16037.22</v>
      </c>
      <c r="E597" s="60">
        <f t="shared" si="152"/>
        <v>16037.22</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16037.22</v>
      </c>
      <c r="E603" s="60">
        <f t="shared" si="154"/>
        <v>16037.22</v>
      </c>
      <c r="F603" s="45">
        <f t="shared" si="109"/>
        <v>100</v>
      </c>
    </row>
    <row r="604" spans="1:6" ht="12.75" customHeight="1" x14ac:dyDescent="0.2">
      <c r="A604" s="63">
        <v>5422</v>
      </c>
      <c r="B604" s="64" t="s">
        <v>1158</v>
      </c>
      <c r="C604" s="247" t="s">
        <v>1159</v>
      </c>
      <c r="D604" s="194">
        <v>16037.22</v>
      </c>
      <c r="E604" s="194">
        <v>16037.22</v>
      </c>
      <c r="F604" s="45">
        <f t="shared" si="109"/>
        <v>100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16037.22</v>
      </c>
      <c r="E640" s="60">
        <f>IF(E535-E430&gt;=0,E535-E430,0)</f>
        <v>16037.22</v>
      </c>
      <c r="F640" s="45">
        <f t="shared" si="109"/>
        <v>100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1515441.8399999996</v>
      </c>
      <c r="E643" s="60">
        <f>E422+E430</f>
        <v>2793909.2300000009</v>
      </c>
      <c r="F643" s="45">
        <f t="shared" si="109"/>
        <v>184.36268263518457</v>
      </c>
    </row>
    <row r="644" spans="1:6" ht="12.75" customHeight="1" x14ac:dyDescent="0.2">
      <c r="A644" s="63" t="s">
        <v>582</v>
      </c>
      <c r="B644" s="64" t="s">
        <v>1238</v>
      </c>
      <c r="C644" s="247" t="s">
        <v>1239</v>
      </c>
      <c r="D644" s="60">
        <f>D423+D535</f>
        <v>2395700.1100000008</v>
      </c>
      <c r="E644" s="60">
        <f>E423+E535</f>
        <v>2907660.5100000002</v>
      </c>
      <c r="F644" s="45">
        <f t="shared" si="109"/>
        <v>121.36997021718213</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880258.27000000118</v>
      </c>
      <c r="E646" s="60">
        <f t="shared" si="164"/>
        <v>113751.27999999933</v>
      </c>
      <c r="F646" s="45">
        <f t="shared" si="109"/>
        <v>12.922489214443752</v>
      </c>
    </row>
    <row r="647" spans="1:6" ht="24" x14ac:dyDescent="0.2">
      <c r="A647" s="251" t="s">
        <v>1244</v>
      </c>
      <c r="B647" s="64" t="s">
        <v>1245</v>
      </c>
      <c r="C647" s="252" t="s">
        <v>1244</v>
      </c>
      <c r="D647" s="60">
        <f>IF(D426-D427+D641-D642&gt;=0,D426-D427+D641-D642,0)</f>
        <v>283485.38999999996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660019.66999999993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596772.88000000129</v>
      </c>
      <c r="E650" s="60">
        <f t="shared" si="166"/>
        <v>773770.94999999925</v>
      </c>
      <c r="F650" s="45">
        <f t="shared" si="109"/>
        <v>129.65920133636061</v>
      </c>
    </row>
    <row r="651" spans="1:6" ht="24" x14ac:dyDescent="0.2">
      <c r="A651" s="249" t="s">
        <v>1252</v>
      </c>
      <c r="B651" s="184" t="s">
        <v>1253</v>
      </c>
      <c r="C651" s="250" t="s">
        <v>1252</v>
      </c>
      <c r="D651" s="196">
        <v>0</v>
      </c>
      <c r="E651" s="196">
        <v>2078.12</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474662.32</v>
      </c>
      <c r="E653" s="194">
        <v>182685.46</v>
      </c>
      <c r="F653" s="45">
        <f t="shared" ref="F653:F740" si="167">IF(D653&lt;&gt;0,IF(E653/D653&gt;=100,"&gt;&gt;100",E653/D653*100),"-")</f>
        <v>38.487457778405499</v>
      </c>
    </row>
    <row r="654" spans="1:6" ht="12.75" customHeight="1" x14ac:dyDescent="0.2">
      <c r="A654" s="63" t="s">
        <v>1257</v>
      </c>
      <c r="B654" s="64" t="s">
        <v>1258</v>
      </c>
      <c r="C654" s="247" t="s">
        <v>1257</v>
      </c>
      <c r="D654" s="194">
        <v>3098397.72</v>
      </c>
      <c r="E654" s="194">
        <v>2814018.78</v>
      </c>
      <c r="F654" s="45">
        <f t="shared" si="167"/>
        <v>90.821741890514929</v>
      </c>
    </row>
    <row r="655" spans="1:6" ht="12.75" customHeight="1" x14ac:dyDescent="0.2">
      <c r="A655" s="63" t="s">
        <v>1259</v>
      </c>
      <c r="B655" s="64" t="s">
        <v>1260</v>
      </c>
      <c r="C655" s="247" t="s">
        <v>1259</v>
      </c>
      <c r="D655" s="194">
        <v>2374516.7000000002</v>
      </c>
      <c r="E655" s="194">
        <v>2946015.34</v>
      </c>
      <c r="F655" s="45">
        <f t="shared" si="167"/>
        <v>124.06799834256796</v>
      </c>
    </row>
    <row r="656" spans="1:6" ht="24" x14ac:dyDescent="0.2">
      <c r="A656" s="63">
        <v>11</v>
      </c>
      <c r="B656" s="64" t="s">
        <v>1261</v>
      </c>
      <c r="C656" s="247" t="s">
        <v>1262</v>
      </c>
      <c r="D656" s="60">
        <f t="shared" ref="D656:E656" si="168">+D653+D654-D655</f>
        <v>1198543.3399999999</v>
      </c>
      <c r="E656" s="60">
        <f t="shared" si="168"/>
        <v>50688.899999999907</v>
      </c>
      <c r="F656" s="45">
        <f t="shared" si="167"/>
        <v>4.2292087660342688</v>
      </c>
    </row>
    <row r="657" spans="1:6" ht="24" x14ac:dyDescent="0.2">
      <c r="A657" s="63" t="s">
        <v>582</v>
      </c>
      <c r="B657" s="64" t="s">
        <v>1263</v>
      </c>
      <c r="C657" s="247" t="s">
        <v>1264</v>
      </c>
      <c r="D657" s="253">
        <v>13</v>
      </c>
      <c r="E657" s="253">
        <v>13</v>
      </c>
      <c r="F657" s="45">
        <f t="shared" si="167"/>
        <v>100</v>
      </c>
    </row>
    <row r="658" spans="1:6" ht="24" x14ac:dyDescent="0.2">
      <c r="A658" s="63" t="s">
        <v>582</v>
      </c>
      <c r="B658" s="64" t="s">
        <v>1265</v>
      </c>
      <c r="C658" s="247" t="s">
        <v>1266</v>
      </c>
      <c r="D658" s="253">
        <v>25</v>
      </c>
      <c r="E658" s="253">
        <v>27</v>
      </c>
      <c r="F658" s="45">
        <f t="shared" si="167"/>
        <v>108</v>
      </c>
    </row>
    <row r="659" spans="1:6" ht="12.75" customHeight="1" x14ac:dyDescent="0.2">
      <c r="A659" s="63" t="s">
        <v>582</v>
      </c>
      <c r="B659" s="64" t="s">
        <v>1267</v>
      </c>
      <c r="C659" s="247" t="s">
        <v>1268</v>
      </c>
      <c r="D659" s="253">
        <v>13</v>
      </c>
      <c r="E659" s="253">
        <v>11</v>
      </c>
      <c r="F659" s="45">
        <f t="shared" si="167"/>
        <v>84.615384615384613</v>
      </c>
    </row>
    <row r="660" spans="1:6" ht="12.75" customHeight="1" x14ac:dyDescent="0.2">
      <c r="A660" s="63" t="s">
        <v>582</v>
      </c>
      <c r="B660" s="64" t="s">
        <v>1269</v>
      </c>
      <c r="C660" s="247" t="s">
        <v>1270</v>
      </c>
      <c r="D660" s="253">
        <v>25</v>
      </c>
      <c r="E660" s="253">
        <v>24</v>
      </c>
      <c r="F660" s="45">
        <f t="shared" si="167"/>
        <v>96</v>
      </c>
    </row>
    <row r="661" spans="1:6" ht="24" x14ac:dyDescent="0.2">
      <c r="A661" s="63" t="s">
        <v>1271</v>
      </c>
      <c r="B661" s="64" t="s">
        <v>1272</v>
      </c>
      <c r="C661" s="247" t="s">
        <v>1273</v>
      </c>
      <c r="D661" s="194">
        <v>15337.65</v>
      </c>
      <c r="E661" s="194">
        <v>17833.900000000001</v>
      </c>
      <c r="F661" s="45">
        <f t="shared" si="167"/>
        <v>116.27530945092633</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63892.54</v>
      </c>
      <c r="F663" s="71" t="str">
        <f t="shared" si="167"/>
        <v>-</v>
      </c>
    </row>
    <row r="664" spans="1:6" ht="12.75" customHeight="1" x14ac:dyDescent="0.2">
      <c r="A664" s="70" t="s">
        <v>1278</v>
      </c>
      <c r="B664" s="65" t="s">
        <v>1279</v>
      </c>
      <c r="C664" s="277" t="s">
        <v>1278</v>
      </c>
      <c r="D664" s="192">
        <v>53356.87</v>
      </c>
      <c r="E664" s="192">
        <v>89697.24</v>
      </c>
      <c r="F664" s="71">
        <f t="shared" si="167"/>
        <v>168.10813677788821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20.69</v>
      </c>
      <c r="E667" s="192">
        <v>0</v>
      </c>
      <c r="F667" s="71">
        <f t="shared" si="167"/>
        <v>0</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17970</v>
      </c>
      <c r="E669" s="194">
        <v>16561</v>
      </c>
      <c r="F669" s="45">
        <f t="shared" si="167"/>
        <v>92.159154145798553</v>
      </c>
    </row>
    <row r="670" spans="1:6" ht="12.75" customHeight="1" x14ac:dyDescent="0.2">
      <c r="A670" s="63">
        <v>63312</v>
      </c>
      <c r="B670" s="64" t="s">
        <v>1290</v>
      </c>
      <c r="C670" s="247" t="s">
        <v>1291</v>
      </c>
      <c r="D670" s="194">
        <v>3823.92</v>
      </c>
      <c r="E670" s="194">
        <v>6480.24</v>
      </c>
      <c r="F670" s="45">
        <f t="shared" si="167"/>
        <v>169.46588840770727</v>
      </c>
    </row>
    <row r="671" spans="1:6" ht="12.75" customHeight="1" x14ac:dyDescent="0.2">
      <c r="A671" s="63">
        <v>63313</v>
      </c>
      <c r="B671" s="64" t="s">
        <v>1292</v>
      </c>
      <c r="C671" s="247" t="s">
        <v>1293</v>
      </c>
      <c r="D671" s="194">
        <v>4387.1899999999996</v>
      </c>
      <c r="E671" s="194">
        <v>5458.22</v>
      </c>
      <c r="F671" s="45">
        <f t="shared" si="167"/>
        <v>124.41266505439702</v>
      </c>
    </row>
    <row r="672" spans="1:6" ht="12.75" customHeight="1" x14ac:dyDescent="0.2">
      <c r="A672" s="63">
        <v>63314</v>
      </c>
      <c r="B672" s="64" t="s">
        <v>1294</v>
      </c>
      <c r="C672" s="247" t="s">
        <v>1295</v>
      </c>
      <c r="D672" s="194">
        <v>3582.93</v>
      </c>
      <c r="E672" s="194">
        <v>4811.4399999999996</v>
      </c>
      <c r="F672" s="45">
        <f t="shared" si="167"/>
        <v>134.28785937766017</v>
      </c>
    </row>
    <row r="673" spans="1:6" ht="12.75" customHeight="1" x14ac:dyDescent="0.2">
      <c r="A673" s="63">
        <v>63321</v>
      </c>
      <c r="B673" s="64" t="s">
        <v>1296</v>
      </c>
      <c r="C673" s="247" t="s">
        <v>1297</v>
      </c>
      <c r="D673" s="194">
        <v>14394.66</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10350.450000000001</v>
      </c>
      <c r="E677" s="192">
        <v>0</v>
      </c>
      <c r="F677" s="71">
        <f t="shared" si="167"/>
        <v>0</v>
      </c>
    </row>
    <row r="678" spans="1:6" ht="12.75" customHeight="1" x14ac:dyDescent="0.2">
      <c r="A678" s="70">
        <v>63415</v>
      </c>
      <c r="B678" s="65" t="s">
        <v>1306</v>
      </c>
      <c r="C678" s="278" t="s">
        <v>1307</v>
      </c>
      <c r="D678" s="192">
        <v>12883.92</v>
      </c>
      <c r="E678" s="192">
        <v>12925.53</v>
      </c>
      <c r="F678" s="71">
        <f t="shared" si="167"/>
        <v>100.32296071382004</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940</v>
      </c>
      <c r="E683" s="192">
        <v>0</v>
      </c>
      <c r="F683" s="71">
        <f t="shared" si="167"/>
        <v>0</v>
      </c>
    </row>
    <row r="684" spans="1:6" ht="24" x14ac:dyDescent="0.2">
      <c r="A684" s="70">
        <v>63613</v>
      </c>
      <c r="B684" s="182" t="s">
        <v>1318</v>
      </c>
      <c r="C684" s="278" t="s">
        <v>1319</v>
      </c>
      <c r="D684" s="192">
        <v>16522.02</v>
      </c>
      <c r="E684" s="192">
        <v>9365.44</v>
      </c>
      <c r="F684" s="71">
        <f t="shared" si="167"/>
        <v>56.684594256634483</v>
      </c>
    </row>
    <row r="685" spans="1:6" ht="24" x14ac:dyDescent="0.2">
      <c r="A685" s="63">
        <v>63622</v>
      </c>
      <c r="B685" s="244" t="s">
        <v>1320</v>
      </c>
      <c r="C685" s="247" t="s">
        <v>1321</v>
      </c>
      <c r="D685" s="194">
        <v>8235</v>
      </c>
      <c r="E685" s="194">
        <v>10035</v>
      </c>
      <c r="F685" s="45">
        <f t="shared" si="167"/>
        <v>121.85792349726776</v>
      </c>
    </row>
    <row r="686" spans="1:6" ht="24" x14ac:dyDescent="0.2">
      <c r="A686" s="63">
        <v>63623</v>
      </c>
      <c r="B686" s="244" t="s">
        <v>1322</v>
      </c>
      <c r="C686" s="247" t="s">
        <v>1323</v>
      </c>
      <c r="D686" s="194">
        <v>0</v>
      </c>
      <c r="E686" s="194">
        <v>700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229483.74</v>
      </c>
      <c r="E706" s="192">
        <v>1159847.24</v>
      </c>
      <c r="F706" s="71">
        <f t="shared" si="167"/>
        <v>505.41586955136779</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6.04</v>
      </c>
      <c r="E712" s="192">
        <v>7.79</v>
      </c>
      <c r="F712" s="71">
        <f t="shared" si="167"/>
        <v>128.97350993377484</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7462.09</v>
      </c>
      <c r="E722" s="192">
        <v>7566.09</v>
      </c>
      <c r="F722" s="71">
        <f t="shared" si="167"/>
        <v>101.39371141329039</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63392.42</v>
      </c>
      <c r="E724" s="192">
        <v>92952.23</v>
      </c>
      <c r="F724" s="71">
        <f t="shared" si="167"/>
        <v>146.62988098577085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17415.11</v>
      </c>
      <c r="E734" s="192">
        <v>17956.25</v>
      </c>
      <c r="F734" s="71">
        <f t="shared" si="167"/>
        <v>103.10730164782191</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470.99</v>
      </c>
      <c r="E736" s="194">
        <v>898.04</v>
      </c>
      <c r="F736" s="45">
        <f t="shared" si="167"/>
        <v>190.67071487717359</v>
      </c>
    </row>
    <row r="737" spans="1:6" ht="12.75" customHeight="1" x14ac:dyDescent="0.2">
      <c r="A737" s="63" t="s">
        <v>1404</v>
      </c>
      <c r="B737" s="64" t="s">
        <v>1405</v>
      </c>
      <c r="C737" s="247" t="s">
        <v>1404</v>
      </c>
      <c r="D737" s="194">
        <v>1400.69</v>
      </c>
      <c r="E737" s="194">
        <v>6356.37</v>
      </c>
      <c r="F737" s="45">
        <f t="shared" si="167"/>
        <v>453.80276863545828</v>
      </c>
    </row>
    <row r="738" spans="1:6" ht="12.75" customHeight="1" x14ac:dyDescent="0.2">
      <c r="A738" s="63" t="s">
        <v>1406</v>
      </c>
      <c r="B738" s="64" t="s">
        <v>1407</v>
      </c>
      <c r="C738" s="247" t="s">
        <v>1406</v>
      </c>
      <c r="D738" s="194">
        <v>4811.3599999999997</v>
      </c>
      <c r="E738" s="194">
        <v>895.83</v>
      </c>
      <c r="F738" s="45">
        <f t="shared" si="167"/>
        <v>18.619059891589906</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713.4</v>
      </c>
      <c r="E741" s="192">
        <v>737.18</v>
      </c>
      <c r="F741" s="71">
        <f t="shared" ref="F741:F1006" si="169">IF(D741&lt;&gt;0,IF(E741/D741&gt;=100,"&gt;&gt;100",E741/D741*100),"-")</f>
        <v>103.33333333333331</v>
      </c>
    </row>
    <row r="742" spans="1:6" ht="12.75" customHeight="1" x14ac:dyDescent="0.2">
      <c r="A742" s="70" t="s">
        <v>1414</v>
      </c>
      <c r="B742" s="65" t="s">
        <v>1415</v>
      </c>
      <c r="C742" s="278" t="s">
        <v>1414</v>
      </c>
      <c r="D742" s="192">
        <v>559.86</v>
      </c>
      <c r="E742" s="192">
        <v>584.37</v>
      </c>
      <c r="F742" s="71">
        <f t="shared" si="169"/>
        <v>104.3778801843318</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1332</v>
      </c>
      <c r="E744" s="192">
        <v>1260</v>
      </c>
      <c r="F744" s="71">
        <f t="shared" si="170"/>
        <v>94.594594594594597</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684.06</v>
      </c>
      <c r="E757" s="194">
        <v>2860.39</v>
      </c>
      <c r="F757" s="45">
        <f t="shared" si="169"/>
        <v>418.14899277841124</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8.5299999999999994</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191.55</v>
      </c>
      <c r="E777" s="192">
        <v>195</v>
      </c>
      <c r="F777" s="71">
        <f t="shared" si="169"/>
        <v>101.80109631949882</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19755.98</v>
      </c>
      <c r="E780" s="192">
        <v>0</v>
      </c>
      <c r="F780" s="71">
        <f t="shared" si="169"/>
        <v>0</v>
      </c>
    </row>
    <row r="781" spans="1:6" ht="12.75" customHeight="1" x14ac:dyDescent="0.2">
      <c r="A781" s="70">
        <v>36315</v>
      </c>
      <c r="B781" s="65" t="s">
        <v>1492</v>
      </c>
      <c r="C781" s="278" t="s">
        <v>1493</v>
      </c>
      <c r="D781" s="192">
        <v>32782.06</v>
      </c>
      <c r="E781" s="192">
        <v>35325.18</v>
      </c>
      <c r="F781" s="71">
        <f t="shared" si="169"/>
        <v>107.75765769448292</v>
      </c>
    </row>
    <row r="782" spans="1:6" ht="12.75" customHeight="1" x14ac:dyDescent="0.2">
      <c r="A782" s="70">
        <v>36316</v>
      </c>
      <c r="B782" s="65" t="s">
        <v>1494</v>
      </c>
      <c r="C782" s="278" t="s">
        <v>1495</v>
      </c>
      <c r="D782" s="192">
        <v>4047.55</v>
      </c>
      <c r="E782" s="192">
        <v>4112.47</v>
      </c>
      <c r="F782" s="71">
        <f t="shared" si="169"/>
        <v>101.60393324356708</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4581.8100000000004</v>
      </c>
      <c r="E843" s="194">
        <v>5500</v>
      </c>
      <c r="F843" s="45">
        <f t="shared" si="169"/>
        <v>120.03989689664127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11800</v>
      </c>
      <c r="E846" s="194">
        <v>12400</v>
      </c>
      <c r="F846" s="45">
        <f t="shared" si="169"/>
        <v>105.08474576271188</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8495.86</v>
      </c>
      <c r="E850" s="194">
        <v>14585.4</v>
      </c>
      <c r="F850" s="45">
        <f t="shared" si="169"/>
        <v>171.67655775872009</v>
      </c>
    </row>
    <row r="851" spans="1:6" ht="12.75" customHeight="1" x14ac:dyDescent="0.2">
      <c r="A851" s="63">
        <v>37221</v>
      </c>
      <c r="B851" s="64" t="s">
        <v>1631</v>
      </c>
      <c r="C851" s="247" t="s">
        <v>1632</v>
      </c>
      <c r="D851" s="194">
        <v>48672.11</v>
      </c>
      <c r="E851" s="194">
        <v>48913.99</v>
      </c>
      <c r="F851" s="45">
        <f t="shared" si="169"/>
        <v>100.49695811420546</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40120.71</v>
      </c>
      <c r="E855" s="194">
        <v>46693.5</v>
      </c>
      <c r="F855" s="45">
        <f t="shared" si="169"/>
        <v>116.38253660017483</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16037.22</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1135325.93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3208866.54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60840.28</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1985488.4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602334.1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457190.38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5308.54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195</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106727.23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227981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585752.15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1152815.8600000001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9722</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3262588.5700000003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58525.51</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2012850.4900000002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602434.84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459401.26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4405.49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195</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126623.75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178681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641109.15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1169208.8700000001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16037.22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16037.22</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5966.48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1081603.8999999994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361406.17000000004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2653.52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2653.52</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50659.189999999995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20956.599999999999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18608.349999999999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1581.96</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766.29</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51.76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51.76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10850.83</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10522.14</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328.69</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18800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18800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308093.46000000002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307449.46000000002</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644</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720197.73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595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200045.53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229895.26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262419.99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27241.95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28645</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Špiček</cp:lastModifiedBy>
  <cp:lastPrinted>2026-07-22T07:36:11Z</cp:lastPrinted>
  <dcterms:created xsi:type="dcterms:W3CDTF">2022-04-01T05:14:30Z</dcterms:created>
  <dcterms:modified xsi:type="dcterms:W3CDTF">2026-07-22T07:39:41Z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