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Financije i proracun\My Documents\DUBRAVKA 2022\31.12.2022\FINANCIJSKI IZVJEŠTAJ ZA 12-2022\"/>
    </mc:Choice>
  </mc:AlternateContent>
  <xr:revisionPtr revIDLastSave="0" documentId="13_ncr:1_{84E96523-1B3B-40AC-99AD-A18504BD41A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F266" i="9" s="1"/>
  <c r="L266" i="9"/>
  <c r="E266" i="9"/>
  <c r="M265" i="9"/>
  <c r="L265" i="9"/>
  <c r="F265" i="9" s="1"/>
  <c r="E265" i="9"/>
  <c r="M264" i="9"/>
  <c r="L264" i="9"/>
  <c r="F264" i="9" s="1"/>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F246" i="9" s="1"/>
  <c r="L246" i="9"/>
  <c r="E246" i="9"/>
  <c r="M245" i="9"/>
  <c r="F245" i="9" s="1"/>
  <c r="L245" i="9"/>
  <c r="E245" i="9"/>
  <c r="M244" i="9"/>
  <c r="F244" i="9" s="1"/>
  <c r="B244" i="9" s="1"/>
  <c r="L244" i="9"/>
  <c r="E244" i="9"/>
  <c r="M243" i="9"/>
  <c r="L243" i="9"/>
  <c r="E243" i="9"/>
  <c r="M242" i="9"/>
  <c r="L242" i="9"/>
  <c r="E242" i="9"/>
  <c r="M241" i="9"/>
  <c r="L241" i="9"/>
  <c r="E241" i="9"/>
  <c r="M240" i="9"/>
  <c r="L240" i="9"/>
  <c r="F240" i="9" s="1"/>
  <c r="B240" i="9" s="1"/>
  <c r="E240" i="9"/>
  <c r="M239" i="9"/>
  <c r="L239" i="9"/>
  <c r="E239" i="9"/>
  <c r="M238" i="9"/>
  <c r="L238" i="9"/>
  <c r="E238" i="9"/>
  <c r="M237" i="9"/>
  <c r="F237" i="9" s="1"/>
  <c r="L237" i="9"/>
  <c r="E237" i="9"/>
  <c r="M236" i="9"/>
  <c r="L236" i="9"/>
  <c r="E236" i="9"/>
  <c r="M235" i="9"/>
  <c r="L235" i="9"/>
  <c r="E235" i="9"/>
  <c r="M234" i="9"/>
  <c r="L234" i="9"/>
  <c r="E234" i="9"/>
  <c r="M233" i="9"/>
  <c r="L233" i="9"/>
  <c r="E233" i="9"/>
  <c r="M232" i="9"/>
  <c r="L232" i="9"/>
  <c r="F232" i="9" s="1"/>
  <c r="B232" i="9" s="1"/>
  <c r="E232" i="9"/>
  <c r="M231" i="9"/>
  <c r="L231" i="9"/>
  <c r="E231" i="9"/>
  <c r="M230" i="9"/>
  <c r="L230" i="9"/>
  <c r="E230" i="9"/>
  <c r="M229" i="9"/>
  <c r="F229" i="9" s="1"/>
  <c r="L229" i="9"/>
  <c r="E229" i="9"/>
  <c r="M228" i="9"/>
  <c r="L228" i="9"/>
  <c r="F228" i="9" s="1"/>
  <c r="B228" i="9" s="1"/>
  <c r="E228" i="9"/>
  <c r="M227" i="9"/>
  <c r="L227" i="9"/>
  <c r="E227" i="9"/>
  <c r="M226" i="9"/>
  <c r="L226" i="9"/>
  <c r="E226" i="9"/>
  <c r="H225" i="9"/>
  <c r="G225" i="9"/>
  <c r="F225" i="9"/>
  <c r="M224" i="9"/>
  <c r="L224" i="9"/>
  <c r="F224" i="9" s="1"/>
  <c r="B224" i="9" s="1"/>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H157" i="9"/>
  <c r="G157" i="9"/>
  <c r="F157" i="9"/>
  <c r="H156" i="9"/>
  <c r="G156" i="9"/>
  <c r="F156" i="9"/>
  <c r="H155" i="9"/>
  <c r="G155" i="9"/>
  <c r="F155" i="9"/>
  <c r="H154" i="9"/>
  <c r="G154" i="9"/>
  <c r="F154" i="9"/>
  <c r="H153" i="9"/>
  <c r="G153" i="9"/>
  <c r="F153" i="9"/>
  <c r="H152" i="9"/>
  <c r="E152" i="9" s="1"/>
  <c r="G152" i="9"/>
  <c r="F152" i="9"/>
  <c r="H151" i="9"/>
  <c r="G151" i="9"/>
  <c r="F151" i="9"/>
  <c r="H150" i="9"/>
  <c r="E150" i="9" s="1"/>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E132" i="9" s="1"/>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E123" i="9" s="1"/>
  <c r="B123" i="9" s="1"/>
  <c r="F123" i="9"/>
  <c r="H122" i="9"/>
  <c r="E122" i="9" s="1"/>
  <c r="G122" i="9"/>
  <c r="F122" i="9"/>
  <c r="H121" i="9"/>
  <c r="G121" i="9"/>
  <c r="E121" i="9" s="1"/>
  <c r="B121" i="9" s="1"/>
  <c r="F121" i="9"/>
  <c r="H120" i="9"/>
  <c r="G120" i="9"/>
  <c r="E120" i="9" s="1"/>
  <c r="F120" i="9"/>
  <c r="H119" i="9"/>
  <c r="G119" i="9"/>
  <c r="F119" i="9"/>
  <c r="H118" i="9"/>
  <c r="G118" i="9"/>
  <c r="F118" i="9"/>
  <c r="H117" i="9"/>
  <c r="E117" i="9" s="1"/>
  <c r="G117" i="9"/>
  <c r="F117" i="9"/>
  <c r="H116" i="9"/>
  <c r="G116" i="9"/>
  <c r="F116" i="9"/>
  <c r="H115" i="9"/>
  <c r="G115" i="9"/>
  <c r="F115" i="9"/>
  <c r="H114" i="9"/>
  <c r="G114" i="9"/>
  <c r="F114" i="9"/>
  <c r="H113" i="9"/>
  <c r="G113" i="9"/>
  <c r="F113" i="9"/>
  <c r="H112" i="9"/>
  <c r="G112" i="9"/>
  <c r="E112" i="9" s="1"/>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F88" i="9"/>
  <c r="H87" i="9"/>
  <c r="G87" i="9"/>
  <c r="F87" i="9"/>
  <c r="H86" i="9"/>
  <c r="G86" i="9"/>
  <c r="F86" i="9"/>
  <c r="H85" i="9"/>
  <c r="E85" i="9" s="1"/>
  <c r="B85" i="9" s="1"/>
  <c r="G85" i="9"/>
  <c r="F85" i="9"/>
  <c r="H84" i="9"/>
  <c r="G84" i="9"/>
  <c r="F84" i="9"/>
  <c r="H83" i="9"/>
  <c r="G83" i="9"/>
  <c r="F83" i="9"/>
  <c r="H82" i="9"/>
  <c r="G82" i="9"/>
  <c r="F82" i="9"/>
  <c r="H81" i="9"/>
  <c r="G81" i="9"/>
  <c r="F81" i="9"/>
  <c r="H80" i="9"/>
  <c r="G80" i="9"/>
  <c r="E80" i="9" s="1"/>
  <c r="F80" i="9"/>
  <c r="H79" i="9"/>
  <c r="G79" i="9"/>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F37" i="9"/>
  <c r="H36" i="9"/>
  <c r="G36" i="9"/>
  <c r="F36" i="9"/>
  <c r="H35" i="9"/>
  <c r="G35" i="9"/>
  <c r="F35" i="9"/>
  <c r="H34" i="9"/>
  <c r="G34" i="9"/>
  <c r="F34" i="9"/>
  <c r="H33" i="9"/>
  <c r="G33" i="9"/>
  <c r="E33" i="9" s="1"/>
  <c r="B33" i="9" s="1"/>
  <c r="F33" i="9"/>
  <c r="H32" i="9"/>
  <c r="G32" i="9"/>
  <c r="F32" i="9"/>
  <c r="H31" i="9"/>
  <c r="G31" i="9"/>
  <c r="F31" i="9"/>
  <c r="H30" i="9"/>
  <c r="E30" i="9" s="1"/>
  <c r="G30" i="9"/>
  <c r="F30" i="9"/>
  <c r="H29" i="9"/>
  <c r="G29" i="9"/>
  <c r="E29" i="9" s="1"/>
  <c r="B29" i="9" s="1"/>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G191" i="9" s="1"/>
  <c r="E191" i="9" s="1"/>
  <c r="H3" i="9"/>
  <c r="G3" i="9"/>
  <c r="D101" i="8"/>
  <c r="I36" i="3" s="1"/>
  <c r="D95" i="8"/>
  <c r="D90" i="8"/>
  <c r="C1565" i="1" s="1"/>
  <c r="D85" i="8"/>
  <c r="C1560" i="1" s="1"/>
  <c r="G1560" i="1" s="1"/>
  <c r="D80" i="8"/>
  <c r="D75" i="8"/>
  <c r="D70" i="8"/>
  <c r="D65" i="8"/>
  <c r="D60" i="8"/>
  <c r="D55" i="8"/>
  <c r="C1530" i="1" s="1"/>
  <c r="D50" i="8"/>
  <c r="C1525" i="1" s="1"/>
  <c r="D44" i="8"/>
  <c r="C1519" i="1" s="1"/>
  <c r="H1519" i="1" s="1"/>
  <c r="D36" i="8"/>
  <c r="D26" i="8"/>
  <c r="D18" i="8"/>
  <c r="D8" i="8"/>
  <c r="E44" i="7"/>
  <c r="D44" i="7"/>
  <c r="E39" i="7"/>
  <c r="D39" i="7"/>
  <c r="E30" i="7"/>
  <c r="D30" i="7"/>
  <c r="E23" i="7"/>
  <c r="D23" i="7"/>
  <c r="C1454" i="1" s="1"/>
  <c r="E7" i="7"/>
  <c r="E6" i="7" s="1"/>
  <c r="D7" i="7"/>
  <c r="D6" i="7"/>
  <c r="F140" i="6"/>
  <c r="F139" i="6"/>
  <c r="F138" i="6"/>
  <c r="F137" i="6"/>
  <c r="F136" i="6"/>
  <c r="F135" i="6"/>
  <c r="F134" i="6"/>
  <c r="F133" i="6"/>
  <c r="F132" i="6"/>
  <c r="F131" i="6"/>
  <c r="E130" i="6"/>
  <c r="D130" i="6"/>
  <c r="C1424" i="1" s="1"/>
  <c r="E129" i="6"/>
  <c r="F128" i="6"/>
  <c r="F127" i="6"/>
  <c r="F126" i="6"/>
  <c r="F125" i="6"/>
  <c r="F124" i="6"/>
  <c r="F123" i="6"/>
  <c r="F122" i="6"/>
  <c r="E122" i="6"/>
  <c r="D122" i="6"/>
  <c r="F121" i="6"/>
  <c r="F120" i="6"/>
  <c r="F119" i="6"/>
  <c r="E118" i="6"/>
  <c r="D1412" i="1" s="1"/>
  <c r="D118" i="6"/>
  <c r="F118" i="6" s="1"/>
  <c r="F117" i="6"/>
  <c r="F116" i="6"/>
  <c r="E115" i="6"/>
  <c r="D1409" i="1" s="1"/>
  <c r="D115" i="6"/>
  <c r="F113" i="6"/>
  <c r="F112" i="6"/>
  <c r="F111" i="6"/>
  <c r="F110" i="6"/>
  <c r="F109" i="6"/>
  <c r="F108" i="6"/>
  <c r="E107" i="6"/>
  <c r="D107" i="6"/>
  <c r="C1401" i="1"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1333" i="1" s="1"/>
  <c r="D39" i="6"/>
  <c r="F38" i="6"/>
  <c r="F37" i="6"/>
  <c r="E36" i="6"/>
  <c r="D36" i="6"/>
  <c r="F36" i="6" s="1"/>
  <c r="F34" i="6"/>
  <c r="F33" i="6"/>
  <c r="F32" i="6"/>
  <c r="F31" i="6"/>
  <c r="F30" i="6"/>
  <c r="F29" i="6"/>
  <c r="E28" i="6"/>
  <c r="D28" i="6"/>
  <c r="C1322" i="1" s="1"/>
  <c r="F27" i="6"/>
  <c r="F26" i="6"/>
  <c r="F25" i="6"/>
  <c r="F24" i="6"/>
  <c r="F23" i="6"/>
  <c r="F22" i="6"/>
  <c r="E22" i="6"/>
  <c r="D22" i="6"/>
  <c r="F21" i="6"/>
  <c r="F20" i="6"/>
  <c r="F19" i="6"/>
  <c r="F18" i="6"/>
  <c r="F17" i="6"/>
  <c r="F16" i="6"/>
  <c r="F15" i="6"/>
  <c r="F14" i="6"/>
  <c r="E13" i="6"/>
  <c r="D1307" i="1" s="1"/>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1223" i="1" s="1"/>
  <c r="D246" i="5"/>
  <c r="F244" i="5"/>
  <c r="F243" i="5"/>
  <c r="E242" i="5"/>
  <c r="D1219" i="1" s="1"/>
  <c r="D242" i="5"/>
  <c r="C1219" i="1" s="1"/>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C1184" i="1" s="1"/>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77" i="5"/>
  <c r="C1154" i="1" s="1"/>
  <c r="F173" i="5"/>
  <c r="F172" i="5"/>
  <c r="F171" i="5"/>
  <c r="E170" i="5"/>
  <c r="D170" i="5"/>
  <c r="C1148" i="1" s="1"/>
  <c r="F169" i="5"/>
  <c r="F168" i="5"/>
  <c r="F167" i="5"/>
  <c r="F166" i="5"/>
  <c r="F165" i="5"/>
  <c r="E164" i="5"/>
  <c r="D164" i="5"/>
  <c r="F163" i="5"/>
  <c r="F162" i="5"/>
  <c r="F161" i="5"/>
  <c r="F160" i="5"/>
  <c r="F159" i="5"/>
  <c r="F158" i="5"/>
  <c r="F157" i="5"/>
  <c r="F156" i="5"/>
  <c r="F155" i="5"/>
  <c r="F154" i="5"/>
  <c r="F153" i="5"/>
  <c r="F152" i="5"/>
  <c r="F151" i="5"/>
  <c r="F150" i="5"/>
  <c r="E149" i="5"/>
  <c r="H287" i="9" s="1"/>
  <c r="D149" i="5"/>
  <c r="F149" i="5" s="1"/>
  <c r="F148" i="5"/>
  <c r="F147" i="5"/>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3" i="1" s="1"/>
  <c r="D629" i="4"/>
  <c r="F629" i="4" s="1"/>
  <c r="F628" i="4"/>
  <c r="F627" i="4"/>
  <c r="E626" i="4"/>
  <c r="D620" i="1" s="1"/>
  <c r="D626" i="4"/>
  <c r="F626" i="4" s="1"/>
  <c r="F624" i="4"/>
  <c r="F623" i="4"/>
  <c r="F622" i="4"/>
  <c r="F621" i="4"/>
  <c r="F620" i="4"/>
  <c r="F619" i="4"/>
  <c r="F618" i="4"/>
  <c r="E617" i="4"/>
  <c r="E593" i="4" s="1"/>
  <c r="D617" i="4"/>
  <c r="F617" i="4" s="1"/>
  <c r="F616" i="4"/>
  <c r="F615" i="4"/>
  <c r="F614" i="4"/>
  <c r="F613" i="4"/>
  <c r="E612" i="4"/>
  <c r="D612" i="4"/>
  <c r="C606" i="1" s="1"/>
  <c r="F611" i="4"/>
  <c r="F610" i="4"/>
  <c r="F609" i="4"/>
  <c r="F608" i="4"/>
  <c r="F607" i="4"/>
  <c r="F606" i="4"/>
  <c r="E605" i="4"/>
  <c r="D605" i="4"/>
  <c r="F605" i="4" s="1"/>
  <c r="F604" i="4"/>
  <c r="E603" i="4"/>
  <c r="H142" i="9" s="1"/>
  <c r="D603" i="4"/>
  <c r="G142" i="9" s="1"/>
  <c r="F602" i="4"/>
  <c r="F601" i="4"/>
  <c r="F600" i="4"/>
  <c r="E599" i="4"/>
  <c r="D599" i="4"/>
  <c r="C593" i="1" s="1"/>
  <c r="F598" i="4"/>
  <c r="F597" i="4"/>
  <c r="F596" i="4"/>
  <c r="F595" i="4"/>
  <c r="F594" i="4"/>
  <c r="E594" i="4"/>
  <c r="D594" i="4"/>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24" i="1" s="1"/>
  <c r="D530" i="4"/>
  <c r="F527" i="4"/>
  <c r="F526" i="4"/>
  <c r="E525" i="4"/>
  <c r="D519" i="1" s="1"/>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0" i="4"/>
  <c r="F479" i="4"/>
  <c r="E478" i="4"/>
  <c r="D478" i="4"/>
  <c r="F477" i="4"/>
  <c r="F476" i="4"/>
  <c r="F475" i="4"/>
  <c r="F474" i="4"/>
  <c r="E473" i="4"/>
  <c r="D473" i="4"/>
  <c r="F473" i="4" s="1"/>
  <c r="E472" i="4"/>
  <c r="F471" i="4"/>
  <c r="F470" i="4"/>
  <c r="E469" i="4"/>
  <c r="D469" i="4"/>
  <c r="F469" i="4" s="1"/>
  <c r="F468" i="4"/>
  <c r="F467"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F216" i="4"/>
  <c r="E216" i="4"/>
  <c r="D216" i="4"/>
  <c r="D215"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D128" i="4"/>
  <c r="F127" i="4"/>
  <c r="F126" i="4"/>
  <c r="E125" i="4"/>
  <c r="E124" i="4" s="1"/>
  <c r="D125" i="4"/>
  <c r="C121" i="1" s="1"/>
  <c r="F123" i="4"/>
  <c r="F122" i="4"/>
  <c r="F121" i="4"/>
  <c r="E120" i="4"/>
  <c r="D120" i="4"/>
  <c r="C116" i="1"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4" i="4"/>
  <c r="F63" i="4"/>
  <c r="E62" i="4"/>
  <c r="D58" i="1" s="1"/>
  <c r="D62" i="4"/>
  <c r="F61" i="4"/>
  <c r="F60" i="4"/>
  <c r="E59" i="4"/>
  <c r="D59" i="4"/>
  <c r="C55" i="1"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5" i="1"/>
  <c r="H1575" i="1" s="1"/>
  <c r="C1574" i="1"/>
  <c r="C1573" i="1"/>
  <c r="C1572" i="1"/>
  <c r="H1571" i="1"/>
  <c r="C1571" i="1"/>
  <c r="G1571" i="1" s="1"/>
  <c r="G1570" i="1"/>
  <c r="C1570" i="1"/>
  <c r="H1570" i="1" s="1"/>
  <c r="C1569" i="1"/>
  <c r="C1568" i="1"/>
  <c r="C1567" i="1"/>
  <c r="C1566" i="1"/>
  <c r="C1564" i="1"/>
  <c r="G1564" i="1" s="1"/>
  <c r="C1563" i="1"/>
  <c r="H1563" i="1" s="1"/>
  <c r="G1562" i="1"/>
  <c r="C1562" i="1"/>
  <c r="H1562" i="1" s="1"/>
  <c r="C1561" i="1"/>
  <c r="H1560" i="1"/>
  <c r="C1559" i="1"/>
  <c r="G1559" i="1" s="1"/>
  <c r="C1558" i="1"/>
  <c r="C1557" i="1"/>
  <c r="C1556" i="1"/>
  <c r="C1555" i="1"/>
  <c r="C1554" i="1"/>
  <c r="G1554" i="1" s="1"/>
  <c r="C1553" i="1"/>
  <c r="C1552" i="1"/>
  <c r="C1551" i="1"/>
  <c r="C1550" i="1"/>
  <c r="H1550" i="1" s="1"/>
  <c r="C1549" i="1"/>
  <c r="H1548" i="1"/>
  <c r="C1548" i="1"/>
  <c r="G1548" i="1" s="1"/>
  <c r="C1547" i="1"/>
  <c r="H1546" i="1"/>
  <c r="G1546" i="1"/>
  <c r="C1546" i="1"/>
  <c r="C1545" i="1"/>
  <c r="H1544" i="1"/>
  <c r="C1544" i="1"/>
  <c r="G1544" i="1" s="1"/>
  <c r="C1543" i="1"/>
  <c r="C1542" i="1"/>
  <c r="C1541" i="1"/>
  <c r="C1540" i="1"/>
  <c r="C1539" i="1"/>
  <c r="C1538" i="1"/>
  <c r="C1537" i="1"/>
  <c r="C1536" i="1"/>
  <c r="C1535" i="1"/>
  <c r="C1534" i="1"/>
  <c r="C1533" i="1"/>
  <c r="H1533" i="1" s="1"/>
  <c r="C1532" i="1"/>
  <c r="C1531" i="1"/>
  <c r="G1531" i="1" s="1"/>
  <c r="C1529" i="1"/>
  <c r="C1528" i="1"/>
  <c r="H1527" i="1"/>
  <c r="C1527" i="1"/>
  <c r="G1527" i="1" s="1"/>
  <c r="C1526" i="1"/>
  <c r="C1523" i="1"/>
  <c r="H1523" i="1" s="1"/>
  <c r="C1522" i="1"/>
  <c r="C1521" i="1"/>
  <c r="H1521" i="1" s="1"/>
  <c r="C1520" i="1"/>
  <c r="G1519" i="1"/>
  <c r="C1516" i="1"/>
  <c r="C1515" i="1"/>
  <c r="G1515" i="1" s="1"/>
  <c r="C1514" i="1"/>
  <c r="H1514" i="1" s="1"/>
  <c r="C1513" i="1"/>
  <c r="C1512" i="1"/>
  <c r="G1512" i="1" s="1"/>
  <c r="C1511" i="1"/>
  <c r="C1510" i="1"/>
  <c r="H1510" i="1" s="1"/>
  <c r="C1509" i="1"/>
  <c r="C1508" i="1"/>
  <c r="C1507" i="1"/>
  <c r="C1506" i="1"/>
  <c r="C1505" i="1"/>
  <c r="C1504" i="1"/>
  <c r="C1503" i="1"/>
  <c r="C1502" i="1"/>
  <c r="H1502" i="1" s="1"/>
  <c r="C1500" i="1"/>
  <c r="G1500" i="1" s="1"/>
  <c r="C1498" i="1"/>
  <c r="H1498" i="1" s="1"/>
  <c r="C1497" i="1"/>
  <c r="H1497" i="1" s="1"/>
  <c r="C1496" i="1"/>
  <c r="G1496" i="1" s="1"/>
  <c r="C1495" i="1"/>
  <c r="C1494" i="1"/>
  <c r="C1493" i="1"/>
  <c r="H1493" i="1" s="1"/>
  <c r="C1492" i="1"/>
  <c r="G1492" i="1" s="1"/>
  <c r="C1491" i="1"/>
  <c r="H1491" i="1" s="1"/>
  <c r="C1490" i="1"/>
  <c r="H1490" i="1" s="1"/>
  <c r="C1489" i="1"/>
  <c r="H1489" i="1" s="1"/>
  <c r="C1488" i="1"/>
  <c r="G1488" i="1" s="1"/>
  <c r="H1487" i="1"/>
  <c r="C1487" i="1"/>
  <c r="G1487" i="1" s="1"/>
  <c r="C1486" i="1"/>
  <c r="C1485" i="1"/>
  <c r="H1485" i="1" s="1"/>
  <c r="C1484" i="1"/>
  <c r="G1484" i="1" s="1"/>
  <c r="C1482" i="1"/>
  <c r="H1482" i="1" s="1"/>
  <c r="C1480" i="1"/>
  <c r="G1480" i="1" s="1"/>
  <c r="D1479" i="1"/>
  <c r="C1479" i="1"/>
  <c r="D1478" i="1"/>
  <c r="C1478" i="1"/>
  <c r="G1478" i="1" s="1"/>
  <c r="D1477" i="1"/>
  <c r="C1477" i="1"/>
  <c r="D1476" i="1"/>
  <c r="C1476" i="1"/>
  <c r="D1475" i="1"/>
  <c r="C1475" i="1"/>
  <c r="D1474" i="1"/>
  <c r="C1474" i="1"/>
  <c r="D1473" i="1"/>
  <c r="C1473" i="1"/>
  <c r="G1473" i="1" s="1"/>
  <c r="D1472" i="1"/>
  <c r="C1472" i="1"/>
  <c r="D1471" i="1"/>
  <c r="C1471" i="1"/>
  <c r="C1470" i="1"/>
  <c r="D1468" i="1"/>
  <c r="C1468" i="1"/>
  <c r="D1467" i="1"/>
  <c r="G1467" i="1" s="1"/>
  <c r="C1467" i="1"/>
  <c r="D1466" i="1"/>
  <c r="C1466" i="1"/>
  <c r="G1466" i="1" s="1"/>
  <c r="D1465" i="1"/>
  <c r="C1465" i="1"/>
  <c r="D1464" i="1"/>
  <c r="C1464" i="1"/>
  <c r="D1463" i="1"/>
  <c r="C1463" i="1"/>
  <c r="D1462" i="1"/>
  <c r="C1462" i="1"/>
  <c r="D1461" i="1"/>
  <c r="C1461" i="1"/>
  <c r="D1460" i="1"/>
  <c r="C1460" i="1"/>
  <c r="D1459" i="1"/>
  <c r="C1459" i="1"/>
  <c r="D1458" i="1"/>
  <c r="C1458" i="1"/>
  <c r="D1457" i="1"/>
  <c r="C1457" i="1"/>
  <c r="D1456" i="1"/>
  <c r="C1456" i="1"/>
  <c r="D1455" i="1"/>
  <c r="J1455" i="1" s="1"/>
  <c r="C1455" i="1"/>
  <c r="D1452" i="1"/>
  <c r="C1452" i="1"/>
  <c r="D1451" i="1"/>
  <c r="C1451" i="1"/>
  <c r="D1450" i="1"/>
  <c r="C1450" i="1"/>
  <c r="D1449" i="1"/>
  <c r="C1449" i="1"/>
  <c r="D1448" i="1"/>
  <c r="C1448" i="1"/>
  <c r="D1447" i="1"/>
  <c r="C1447" i="1"/>
  <c r="H1447" i="1" s="1"/>
  <c r="D1446" i="1"/>
  <c r="C1446" i="1"/>
  <c r="D1445" i="1"/>
  <c r="C1445" i="1"/>
  <c r="D1444" i="1"/>
  <c r="C1444" i="1"/>
  <c r="D1443" i="1"/>
  <c r="C1443" i="1"/>
  <c r="D1442" i="1"/>
  <c r="C1442" i="1"/>
  <c r="D1441" i="1"/>
  <c r="C1441" i="1"/>
  <c r="G1441" i="1" s="1"/>
  <c r="D1440" i="1"/>
  <c r="C1440" i="1"/>
  <c r="D1439" i="1"/>
  <c r="C1439" i="1"/>
  <c r="D1438" i="1"/>
  <c r="C1438" i="1"/>
  <c r="D1437" i="1"/>
  <c r="C1437" i="1"/>
  <c r="D1434" i="1"/>
  <c r="C1434" i="1"/>
  <c r="D1433" i="1"/>
  <c r="C1433" i="1"/>
  <c r="G1432" i="1"/>
  <c r="D1432" i="1"/>
  <c r="C1432" i="1"/>
  <c r="H1432" i="1" s="1"/>
  <c r="D1431" i="1"/>
  <c r="C1431" i="1"/>
  <c r="D1430" i="1"/>
  <c r="C1430" i="1"/>
  <c r="D1429" i="1"/>
  <c r="C1429" i="1"/>
  <c r="D1428" i="1"/>
  <c r="C1428" i="1"/>
  <c r="D1427" i="1"/>
  <c r="C1427" i="1"/>
  <c r="D1426" i="1"/>
  <c r="C1426" i="1"/>
  <c r="H1426" i="1" s="1"/>
  <c r="D1425" i="1"/>
  <c r="C1425" i="1"/>
  <c r="D1424" i="1"/>
  <c r="D1423" i="1"/>
  <c r="D1422" i="1"/>
  <c r="C1422" i="1"/>
  <c r="D1421" i="1"/>
  <c r="C1421" i="1"/>
  <c r="D1420" i="1"/>
  <c r="C1420" i="1"/>
  <c r="D1419" i="1"/>
  <c r="C1419" i="1"/>
  <c r="H1419" i="1" s="1"/>
  <c r="D1418" i="1"/>
  <c r="G1418" i="1" s="1"/>
  <c r="C1418" i="1"/>
  <c r="D1417" i="1"/>
  <c r="C1417" i="1"/>
  <c r="D1416" i="1"/>
  <c r="C1416" i="1"/>
  <c r="D1415" i="1"/>
  <c r="C1415" i="1"/>
  <c r="D1414" i="1"/>
  <c r="C1414" i="1"/>
  <c r="D1413" i="1"/>
  <c r="C1413" i="1"/>
  <c r="C1412" i="1"/>
  <c r="D1411" i="1"/>
  <c r="C1411" i="1"/>
  <c r="D1410" i="1"/>
  <c r="C1410" i="1"/>
  <c r="C1409" i="1"/>
  <c r="D1407" i="1"/>
  <c r="C1407" i="1"/>
  <c r="D1406" i="1"/>
  <c r="C1406" i="1"/>
  <c r="D1405" i="1"/>
  <c r="C1405" i="1"/>
  <c r="D1404" i="1"/>
  <c r="G1404" i="1" s="1"/>
  <c r="C1404" i="1"/>
  <c r="D1403" i="1"/>
  <c r="C1403" i="1"/>
  <c r="D1402" i="1"/>
  <c r="C1402" i="1"/>
  <c r="D1401" i="1"/>
  <c r="D1400" i="1"/>
  <c r="C1400" i="1"/>
  <c r="D1399" i="1"/>
  <c r="C1399" i="1"/>
  <c r="D1398" i="1"/>
  <c r="C1398" i="1"/>
  <c r="D1397" i="1"/>
  <c r="C1397" i="1"/>
  <c r="D1396" i="1"/>
  <c r="C1396" i="1"/>
  <c r="G1396" i="1" s="1"/>
  <c r="D1395" i="1"/>
  <c r="C1395" i="1"/>
  <c r="D1394" i="1"/>
  <c r="C1394" i="1"/>
  <c r="D1393" i="1"/>
  <c r="D1392" i="1"/>
  <c r="C1392" i="1"/>
  <c r="D1391" i="1"/>
  <c r="C1391" i="1"/>
  <c r="D1390" i="1"/>
  <c r="C1390" i="1"/>
  <c r="D1389" i="1"/>
  <c r="C1389" i="1"/>
  <c r="D1388" i="1"/>
  <c r="G1388" i="1" s="1"/>
  <c r="C1388" i="1"/>
  <c r="D1387" i="1"/>
  <c r="C1387" i="1"/>
  <c r="H1387" i="1" s="1"/>
  <c r="D1386" i="1"/>
  <c r="C1386" i="1"/>
  <c r="G1386" i="1" s="1"/>
  <c r="D1385" i="1"/>
  <c r="C1385" i="1"/>
  <c r="D1384" i="1"/>
  <c r="C1384" i="1"/>
  <c r="D1382" i="1"/>
  <c r="C1382" i="1"/>
  <c r="G1382" i="1" s="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G1362" i="1" s="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G1350" i="1" s="1"/>
  <c r="C1350" i="1"/>
  <c r="D1349" i="1"/>
  <c r="C1349" i="1"/>
  <c r="D1348" i="1"/>
  <c r="C1348" i="1"/>
  <c r="D1347" i="1"/>
  <c r="C1347" i="1"/>
  <c r="G1347" i="1" s="1"/>
  <c r="D1346" i="1"/>
  <c r="C1346" i="1"/>
  <c r="D1345" i="1"/>
  <c r="C1345" i="1"/>
  <c r="C1344" i="1"/>
  <c r="D1343" i="1"/>
  <c r="C1343" i="1"/>
  <c r="D1342" i="1"/>
  <c r="C1342" i="1"/>
  <c r="D1341" i="1"/>
  <c r="C1341" i="1"/>
  <c r="D1340" i="1"/>
  <c r="C1340" i="1"/>
  <c r="D1339" i="1"/>
  <c r="C1339" i="1"/>
  <c r="D1338" i="1"/>
  <c r="C1338" i="1"/>
  <c r="C1337" i="1"/>
  <c r="D1336" i="1"/>
  <c r="C1336" i="1"/>
  <c r="D1335" i="1"/>
  <c r="C1335" i="1"/>
  <c r="D1334" i="1"/>
  <c r="C1334" i="1"/>
  <c r="C1333" i="1"/>
  <c r="D1332" i="1"/>
  <c r="C1332" i="1"/>
  <c r="D1331" i="1"/>
  <c r="C1331" i="1"/>
  <c r="G1330" i="1"/>
  <c r="D1330" i="1"/>
  <c r="C1330" i="1"/>
  <c r="D1328" i="1"/>
  <c r="C1328" i="1"/>
  <c r="D1327" i="1"/>
  <c r="C1327" i="1"/>
  <c r="D1326" i="1"/>
  <c r="C1326" i="1"/>
  <c r="G1326" i="1" s="1"/>
  <c r="D1325" i="1"/>
  <c r="C1325" i="1"/>
  <c r="D1324" i="1"/>
  <c r="C1324" i="1"/>
  <c r="G1323" i="1"/>
  <c r="D1323" i="1"/>
  <c r="C1323" i="1"/>
  <c r="D1322" i="1"/>
  <c r="D1321" i="1"/>
  <c r="C1321" i="1"/>
  <c r="D1320" i="1"/>
  <c r="C1320" i="1"/>
  <c r="G1319" i="1"/>
  <c r="D1319" i="1"/>
  <c r="C1319" i="1"/>
  <c r="D1318" i="1"/>
  <c r="C1318" i="1"/>
  <c r="D1317" i="1"/>
  <c r="C1317" i="1"/>
  <c r="D1316" i="1"/>
  <c r="C1316" i="1"/>
  <c r="D1315" i="1"/>
  <c r="C1315" i="1"/>
  <c r="D1314" i="1"/>
  <c r="G1314" i="1" s="1"/>
  <c r="C1314" i="1"/>
  <c r="D1313" i="1"/>
  <c r="C1313" i="1"/>
  <c r="H1313" i="1" s="1"/>
  <c r="D1312" i="1"/>
  <c r="C1312" i="1"/>
  <c r="D1311" i="1"/>
  <c r="C1311" i="1"/>
  <c r="D1310" i="1"/>
  <c r="C1310" i="1"/>
  <c r="D1309" i="1"/>
  <c r="C1309" i="1"/>
  <c r="H1309" i="1" s="1"/>
  <c r="D1308" i="1"/>
  <c r="G1308" i="1" s="1"/>
  <c r="C1308" i="1"/>
  <c r="D1306" i="1"/>
  <c r="C1306" i="1"/>
  <c r="D1305" i="1"/>
  <c r="C1305" i="1"/>
  <c r="D1304" i="1"/>
  <c r="C1304" i="1"/>
  <c r="D1303" i="1"/>
  <c r="G1303" i="1" s="1"/>
  <c r="C1303" i="1"/>
  <c r="D1302" i="1"/>
  <c r="C1302" i="1"/>
  <c r="D1301" i="1"/>
  <c r="C1301" i="1"/>
  <c r="C1300" i="1"/>
  <c r="D1298" i="1"/>
  <c r="C1298" i="1"/>
  <c r="H1298" i="1" s="1"/>
  <c r="D1297" i="1"/>
  <c r="C1297" i="1"/>
  <c r="D1296" i="1"/>
  <c r="C1296" i="1"/>
  <c r="D1295" i="1"/>
  <c r="C1295" i="1"/>
  <c r="D1294" i="1"/>
  <c r="C1294" i="1"/>
  <c r="D1293" i="1"/>
  <c r="C1293" i="1"/>
  <c r="D1292" i="1"/>
  <c r="G1292" i="1" s="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G1280" i="1" s="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G1267" i="1" s="1"/>
  <c r="C1267" i="1"/>
  <c r="D1266" i="1"/>
  <c r="C1266" i="1"/>
  <c r="D1265" i="1"/>
  <c r="C1265" i="1"/>
  <c r="D1264" i="1"/>
  <c r="C1264" i="1"/>
  <c r="D1263" i="1"/>
  <c r="C1263" i="1"/>
  <c r="D1262" i="1"/>
  <c r="C1262" i="1"/>
  <c r="D1261" i="1"/>
  <c r="C1261" i="1"/>
  <c r="D1260" i="1"/>
  <c r="C1260" i="1"/>
  <c r="D1259" i="1"/>
  <c r="G1259" i="1" s="1"/>
  <c r="C1259" i="1"/>
  <c r="D1258" i="1"/>
  <c r="C1258" i="1"/>
  <c r="D1257" i="1"/>
  <c r="C1257" i="1"/>
  <c r="D1256" i="1"/>
  <c r="C1256" i="1"/>
  <c r="D1255" i="1"/>
  <c r="G1255" i="1" s="1"/>
  <c r="C1255" i="1"/>
  <c r="D1254" i="1"/>
  <c r="C1254" i="1"/>
  <c r="D1253" i="1"/>
  <c r="C1253" i="1"/>
  <c r="D1252" i="1"/>
  <c r="C1252" i="1"/>
  <c r="D1251" i="1"/>
  <c r="C1251" i="1"/>
  <c r="D1250" i="1"/>
  <c r="C1250" i="1"/>
  <c r="D1249" i="1"/>
  <c r="C1249" i="1"/>
  <c r="G1248" i="1"/>
  <c r="D1248" i="1"/>
  <c r="C1248" i="1"/>
  <c r="D1247" i="1"/>
  <c r="C1247" i="1"/>
  <c r="D1246" i="1"/>
  <c r="C1246" i="1"/>
  <c r="D1245" i="1"/>
  <c r="C1245" i="1"/>
  <c r="D1244" i="1"/>
  <c r="C1244" i="1"/>
  <c r="D1243" i="1"/>
  <c r="C1243" i="1"/>
  <c r="D1242" i="1"/>
  <c r="C1242" i="1"/>
  <c r="D1241" i="1"/>
  <c r="C1241" i="1"/>
  <c r="D1240" i="1"/>
  <c r="C1240" i="1"/>
  <c r="D1239" i="1"/>
  <c r="C1239" i="1"/>
  <c r="H1239" i="1" s="1"/>
  <c r="D1238" i="1"/>
  <c r="C1238" i="1"/>
  <c r="D1237" i="1"/>
  <c r="C1237" i="1"/>
  <c r="D1236" i="1"/>
  <c r="C1236" i="1"/>
  <c r="D1235" i="1"/>
  <c r="D1234" i="1"/>
  <c r="C1234" i="1"/>
  <c r="D1233" i="1"/>
  <c r="C1233" i="1"/>
  <c r="D1232" i="1"/>
  <c r="C1232" i="1"/>
  <c r="D1231" i="1"/>
  <c r="C1231" i="1"/>
  <c r="D1230" i="1"/>
  <c r="C1230" i="1"/>
  <c r="D1229" i="1"/>
  <c r="C1229" i="1"/>
  <c r="D1228" i="1"/>
  <c r="C1228" i="1"/>
  <c r="D1227" i="1"/>
  <c r="D1226" i="1"/>
  <c r="G1226" i="1" s="1"/>
  <c r="C1226" i="1"/>
  <c r="D1225" i="1"/>
  <c r="C1225" i="1"/>
  <c r="D1224" i="1"/>
  <c r="C1224" i="1"/>
  <c r="C1223" i="1"/>
  <c r="D1221" i="1"/>
  <c r="C1221" i="1"/>
  <c r="D1220" i="1"/>
  <c r="C1220" i="1"/>
  <c r="D1218" i="1"/>
  <c r="C1218" i="1"/>
  <c r="D1217" i="1"/>
  <c r="C1217" i="1"/>
  <c r="D1213" i="1"/>
  <c r="C1213" i="1"/>
  <c r="H1213" i="1" s="1"/>
  <c r="D1212" i="1"/>
  <c r="C1212" i="1"/>
  <c r="G1212" i="1" s="1"/>
  <c r="C1211" i="1"/>
  <c r="D1210" i="1"/>
  <c r="C1210" i="1"/>
  <c r="D1209" i="1"/>
  <c r="C1209" i="1"/>
  <c r="D1208" i="1"/>
  <c r="C1208" i="1"/>
  <c r="D1207" i="1"/>
  <c r="C1207" i="1"/>
  <c r="D1206" i="1"/>
  <c r="C1206" i="1"/>
  <c r="D1205" i="1"/>
  <c r="C1205" i="1"/>
  <c r="D1204" i="1"/>
  <c r="C1204" i="1"/>
  <c r="D1203" i="1"/>
  <c r="C1203" i="1"/>
  <c r="D1202" i="1"/>
  <c r="C1202" i="1"/>
  <c r="D1201" i="1"/>
  <c r="D1200" i="1"/>
  <c r="C1200" i="1"/>
  <c r="G1200" i="1" s="1"/>
  <c r="D1199" i="1"/>
  <c r="C1199" i="1"/>
  <c r="D1198" i="1"/>
  <c r="C1198" i="1"/>
  <c r="D1197" i="1"/>
  <c r="C1197" i="1"/>
  <c r="D1196" i="1"/>
  <c r="C1196" i="1"/>
  <c r="D1195" i="1"/>
  <c r="C1195" i="1"/>
  <c r="H1195" i="1" s="1"/>
  <c r="D1194" i="1"/>
  <c r="C1194" i="1"/>
  <c r="D1193" i="1"/>
  <c r="C1193" i="1"/>
  <c r="D1192" i="1"/>
  <c r="G1192" i="1" s="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G1155" i="1" s="1"/>
  <c r="C1155" i="1"/>
  <c r="D1154" i="1"/>
  <c r="D1151" i="1"/>
  <c r="C1151" i="1"/>
  <c r="D1150" i="1"/>
  <c r="C1150" i="1"/>
  <c r="D1149" i="1"/>
  <c r="C1149" i="1"/>
  <c r="D1148" i="1"/>
  <c r="D1147" i="1"/>
  <c r="C1147" i="1"/>
  <c r="G1146"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G1132" i="1" s="1"/>
  <c r="C1132" i="1"/>
  <c r="D1131" i="1"/>
  <c r="C1131" i="1"/>
  <c r="G1130" i="1"/>
  <c r="D1130" i="1"/>
  <c r="C1130" i="1"/>
  <c r="D1129" i="1"/>
  <c r="C1129" i="1"/>
  <c r="D1128" i="1"/>
  <c r="C1128" i="1"/>
  <c r="D1127" i="1"/>
  <c r="C1127" i="1"/>
  <c r="D1126" i="1"/>
  <c r="C1126" i="1"/>
  <c r="D1125" i="1"/>
  <c r="C1125" i="1"/>
  <c r="D1123" i="1"/>
  <c r="C1123" i="1"/>
  <c r="D1122" i="1"/>
  <c r="C1122" i="1"/>
  <c r="D1121" i="1"/>
  <c r="C1121" i="1"/>
  <c r="C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G1077" i="1" s="1"/>
  <c r="D1076" i="1"/>
  <c r="C1076" i="1"/>
  <c r="D1075" i="1"/>
  <c r="C1075" i="1"/>
  <c r="D1074" i="1"/>
  <c r="C1074" i="1"/>
  <c r="D1073" i="1"/>
  <c r="C1073" i="1"/>
  <c r="D1072" i="1"/>
  <c r="C1072" i="1"/>
  <c r="D1071" i="1"/>
  <c r="C1071" i="1"/>
  <c r="D1070" i="1"/>
  <c r="C1070" i="1"/>
  <c r="D1069" i="1"/>
  <c r="C1069" i="1"/>
  <c r="G1069" i="1" s="1"/>
  <c r="D1068" i="1"/>
  <c r="C1068" i="1"/>
  <c r="D1067" i="1"/>
  <c r="C1067" i="1"/>
  <c r="D1066" i="1"/>
  <c r="C1066" i="1"/>
  <c r="D1064" i="1"/>
  <c r="C1064" i="1"/>
  <c r="D1063" i="1"/>
  <c r="G1063" i="1" s="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G1041" i="1" s="1"/>
  <c r="D1040" i="1"/>
  <c r="C1040" i="1"/>
  <c r="H1040" i="1" s="1"/>
  <c r="D1039" i="1"/>
  <c r="C1039" i="1"/>
  <c r="D1038" i="1"/>
  <c r="C1038" i="1"/>
  <c r="H1038" i="1" s="1"/>
  <c r="D1037" i="1"/>
  <c r="C1037" i="1"/>
  <c r="G1037" i="1" s="1"/>
  <c r="D1036" i="1"/>
  <c r="C1036" i="1"/>
  <c r="D1035" i="1"/>
  <c r="C1035" i="1"/>
  <c r="D1034" i="1"/>
  <c r="C1034" i="1"/>
  <c r="D1033" i="1"/>
  <c r="C1033" i="1"/>
  <c r="D1032" i="1"/>
  <c r="C1032" i="1"/>
  <c r="D1031" i="1"/>
  <c r="C1031"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G1009" i="1" s="1"/>
  <c r="D1008" i="1"/>
  <c r="C1008" i="1"/>
  <c r="D1007" i="1"/>
  <c r="C1007" i="1"/>
  <c r="D1006" i="1"/>
  <c r="C1006" i="1"/>
  <c r="D1005" i="1"/>
  <c r="C1005" i="1"/>
  <c r="G1005" i="1" s="1"/>
  <c r="D1004" i="1"/>
  <c r="C1004" i="1"/>
  <c r="D1003" i="1"/>
  <c r="C1003" i="1"/>
  <c r="G1003" i="1" s="1"/>
  <c r="D1002" i="1"/>
  <c r="C1002" i="1"/>
  <c r="D1001" i="1"/>
  <c r="C1001" i="1"/>
  <c r="G1001" i="1" s="1"/>
  <c r="D1000" i="1"/>
  <c r="C1000" i="1"/>
  <c r="D999" i="1"/>
  <c r="C999" i="1"/>
  <c r="G999" i="1" s="1"/>
  <c r="D998" i="1"/>
  <c r="C998" i="1"/>
  <c r="D997" i="1"/>
  <c r="C997" i="1"/>
  <c r="D996" i="1"/>
  <c r="C996" i="1"/>
  <c r="D995" i="1"/>
  <c r="C995" i="1"/>
  <c r="D994" i="1"/>
  <c r="C994" i="1"/>
  <c r="D993" i="1"/>
  <c r="C993" i="1"/>
  <c r="D992" i="1"/>
  <c r="C992" i="1"/>
  <c r="D991"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G972" i="1" s="1"/>
  <c r="D971" i="1"/>
  <c r="C971" i="1"/>
  <c r="D970" i="1"/>
  <c r="C970" i="1"/>
  <c r="G970" i="1" s="1"/>
  <c r="D969" i="1"/>
  <c r="C969" i="1"/>
  <c r="D968" i="1"/>
  <c r="C968" i="1"/>
  <c r="G968" i="1" s="1"/>
  <c r="D967" i="1"/>
  <c r="C967" i="1"/>
  <c r="D966" i="1"/>
  <c r="C966" i="1"/>
  <c r="G966" i="1" s="1"/>
  <c r="D965" i="1"/>
  <c r="C965" i="1"/>
  <c r="D964" i="1"/>
  <c r="C964" i="1"/>
  <c r="G964" i="1" s="1"/>
  <c r="D963" i="1"/>
  <c r="C963" i="1"/>
  <c r="D962" i="1"/>
  <c r="C962" i="1"/>
  <c r="G962" i="1" s="1"/>
  <c r="D961" i="1"/>
  <c r="C961" i="1"/>
  <c r="D960" i="1"/>
  <c r="C960" i="1"/>
  <c r="G960" i="1" s="1"/>
  <c r="D959" i="1"/>
  <c r="C959" i="1"/>
  <c r="D958" i="1"/>
  <c r="C958" i="1"/>
  <c r="G958" i="1" s="1"/>
  <c r="D957" i="1"/>
  <c r="C957" i="1"/>
  <c r="D956" i="1"/>
  <c r="C956" i="1"/>
  <c r="G956" i="1" s="1"/>
  <c r="D955" i="1"/>
  <c r="C955" i="1"/>
  <c r="D954" i="1"/>
  <c r="C954" i="1"/>
  <c r="G954" i="1" s="1"/>
  <c r="D953" i="1"/>
  <c r="C953" i="1"/>
  <c r="D952" i="1"/>
  <c r="C952" i="1"/>
  <c r="G952" i="1" s="1"/>
  <c r="D951" i="1"/>
  <c r="C951" i="1"/>
  <c r="D950" i="1"/>
  <c r="C950" i="1"/>
  <c r="G950" i="1" s="1"/>
  <c r="D949" i="1"/>
  <c r="C949" i="1"/>
  <c r="D948" i="1"/>
  <c r="C948" i="1"/>
  <c r="G948" i="1" s="1"/>
  <c r="D947" i="1"/>
  <c r="C947" i="1"/>
  <c r="D946" i="1"/>
  <c r="C946" i="1"/>
  <c r="G946" i="1" s="1"/>
  <c r="D945" i="1"/>
  <c r="C945" i="1"/>
  <c r="D944" i="1"/>
  <c r="C944" i="1"/>
  <c r="G944" i="1" s="1"/>
  <c r="D943" i="1"/>
  <c r="C943" i="1"/>
  <c r="D942" i="1"/>
  <c r="C942" i="1"/>
  <c r="G942" i="1" s="1"/>
  <c r="D941" i="1"/>
  <c r="C941" i="1"/>
  <c r="D940" i="1"/>
  <c r="C940" i="1"/>
  <c r="G940" i="1" s="1"/>
  <c r="D939" i="1"/>
  <c r="C939" i="1"/>
  <c r="D938" i="1"/>
  <c r="C938" i="1"/>
  <c r="G938" i="1" s="1"/>
  <c r="D937" i="1"/>
  <c r="C937" i="1"/>
  <c r="D936" i="1"/>
  <c r="C936" i="1"/>
  <c r="G936" i="1" s="1"/>
  <c r="D935" i="1"/>
  <c r="C935" i="1"/>
  <c r="D934" i="1"/>
  <c r="C934" i="1"/>
  <c r="G934" i="1" s="1"/>
  <c r="D933" i="1"/>
  <c r="C933" i="1"/>
  <c r="D932" i="1"/>
  <c r="C932" i="1"/>
  <c r="G932" i="1" s="1"/>
  <c r="D931" i="1"/>
  <c r="C931" i="1"/>
  <c r="D930" i="1"/>
  <c r="C930" i="1"/>
  <c r="G930" i="1" s="1"/>
  <c r="D929" i="1"/>
  <c r="C929" i="1"/>
  <c r="D928" i="1"/>
  <c r="C928" i="1"/>
  <c r="G928" i="1" s="1"/>
  <c r="D927" i="1"/>
  <c r="C927" i="1"/>
  <c r="D926" i="1"/>
  <c r="C926" i="1"/>
  <c r="G926" i="1" s="1"/>
  <c r="D925" i="1"/>
  <c r="C925" i="1"/>
  <c r="D924" i="1"/>
  <c r="C924" i="1"/>
  <c r="G924" i="1" s="1"/>
  <c r="D923" i="1"/>
  <c r="C923" i="1"/>
  <c r="D922" i="1"/>
  <c r="C922" i="1"/>
  <c r="G922" i="1" s="1"/>
  <c r="D921" i="1"/>
  <c r="C921" i="1"/>
  <c r="D920" i="1"/>
  <c r="C920" i="1"/>
  <c r="G920" i="1" s="1"/>
  <c r="D919" i="1"/>
  <c r="C919" i="1"/>
  <c r="D918" i="1"/>
  <c r="C918" i="1"/>
  <c r="G918" i="1" s="1"/>
  <c r="D917" i="1"/>
  <c r="C917" i="1"/>
  <c r="D916" i="1"/>
  <c r="C916" i="1"/>
  <c r="G916" i="1" s="1"/>
  <c r="D915" i="1"/>
  <c r="C915" i="1"/>
  <c r="D914" i="1"/>
  <c r="C914" i="1"/>
  <c r="G914" i="1" s="1"/>
  <c r="D913" i="1"/>
  <c r="C913" i="1"/>
  <c r="D912" i="1"/>
  <c r="C912" i="1"/>
  <c r="G912" i="1" s="1"/>
  <c r="D911" i="1"/>
  <c r="C911" i="1"/>
  <c r="D910" i="1"/>
  <c r="C910" i="1"/>
  <c r="G910" i="1" s="1"/>
  <c r="D909" i="1"/>
  <c r="C909" i="1"/>
  <c r="D908" i="1"/>
  <c r="C908" i="1"/>
  <c r="G908" i="1" s="1"/>
  <c r="D907" i="1"/>
  <c r="C907" i="1"/>
  <c r="D906" i="1"/>
  <c r="C906" i="1"/>
  <c r="G906" i="1" s="1"/>
  <c r="D905" i="1"/>
  <c r="C905" i="1"/>
  <c r="D904" i="1"/>
  <c r="C904" i="1"/>
  <c r="G904" i="1" s="1"/>
  <c r="D903" i="1"/>
  <c r="C903" i="1"/>
  <c r="D902" i="1"/>
  <c r="C902" i="1"/>
  <c r="G902" i="1" s="1"/>
  <c r="D901" i="1"/>
  <c r="C901" i="1"/>
  <c r="D900" i="1"/>
  <c r="C900" i="1"/>
  <c r="G900" i="1" s="1"/>
  <c r="D899" i="1"/>
  <c r="C899" i="1"/>
  <c r="D898" i="1"/>
  <c r="C898" i="1"/>
  <c r="G898" i="1" s="1"/>
  <c r="D897" i="1"/>
  <c r="C897" i="1"/>
  <c r="D896" i="1"/>
  <c r="C896" i="1"/>
  <c r="G896" i="1" s="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G859" i="1"/>
  <c r="D859" i="1"/>
  <c r="C859" i="1"/>
  <c r="D858" i="1"/>
  <c r="C858" i="1"/>
  <c r="D857" i="1"/>
  <c r="C857" i="1"/>
  <c r="D856" i="1"/>
  <c r="C856" i="1"/>
  <c r="D855" i="1"/>
  <c r="C855" i="1"/>
  <c r="H855" i="1" s="1"/>
  <c r="D854" i="1"/>
  <c r="C854" i="1"/>
  <c r="D853" i="1"/>
  <c r="C853" i="1"/>
  <c r="D852" i="1"/>
  <c r="C852" i="1"/>
  <c r="D851" i="1"/>
  <c r="C851" i="1"/>
  <c r="H851" i="1" s="1"/>
  <c r="D850" i="1"/>
  <c r="G850" i="1" s="1"/>
  <c r="C850" i="1"/>
  <c r="D849" i="1"/>
  <c r="C849" i="1"/>
  <c r="D848" i="1"/>
  <c r="C848" i="1"/>
  <c r="D847" i="1"/>
  <c r="C847" i="1"/>
  <c r="H847" i="1" s="1"/>
  <c r="D846" i="1"/>
  <c r="C846" i="1"/>
  <c r="D845" i="1"/>
  <c r="C845" i="1"/>
  <c r="D844" i="1"/>
  <c r="C844" i="1"/>
  <c r="D843" i="1"/>
  <c r="C843" i="1"/>
  <c r="D842" i="1"/>
  <c r="G842" i="1" s="1"/>
  <c r="C842" i="1"/>
  <c r="D841" i="1"/>
  <c r="C841" i="1"/>
  <c r="D840" i="1"/>
  <c r="C840" i="1"/>
  <c r="D839" i="1"/>
  <c r="C839" i="1"/>
  <c r="D838" i="1"/>
  <c r="C838" i="1"/>
  <c r="D837" i="1"/>
  <c r="C837" i="1"/>
  <c r="D836" i="1"/>
  <c r="C836" i="1"/>
  <c r="D835" i="1"/>
  <c r="C835" i="1"/>
  <c r="H835" i="1" s="1"/>
  <c r="D834" i="1"/>
  <c r="C834" i="1"/>
  <c r="D833" i="1"/>
  <c r="C833" i="1"/>
  <c r="D832" i="1"/>
  <c r="C832" i="1"/>
  <c r="D831" i="1"/>
  <c r="C831" i="1"/>
  <c r="D830" i="1"/>
  <c r="C830" i="1"/>
  <c r="D829" i="1"/>
  <c r="C829" i="1"/>
  <c r="D828" i="1"/>
  <c r="C828" i="1"/>
  <c r="D827" i="1"/>
  <c r="C827" i="1"/>
  <c r="G826" i="1"/>
  <c r="D826" i="1"/>
  <c r="C826" i="1"/>
  <c r="D825" i="1"/>
  <c r="C825" i="1"/>
  <c r="D824" i="1"/>
  <c r="C824" i="1"/>
  <c r="D823" i="1"/>
  <c r="C823" i="1"/>
  <c r="D822" i="1"/>
  <c r="C822" i="1"/>
  <c r="H822" i="1" s="1"/>
  <c r="D821" i="1"/>
  <c r="C821" i="1"/>
  <c r="D820" i="1"/>
  <c r="C820" i="1"/>
  <c r="H820" i="1" s="1"/>
  <c r="D819" i="1"/>
  <c r="G819" i="1" s="1"/>
  <c r="C819" i="1"/>
  <c r="D818" i="1"/>
  <c r="C818" i="1"/>
  <c r="D817" i="1"/>
  <c r="C817" i="1"/>
  <c r="D816" i="1"/>
  <c r="C816" i="1"/>
  <c r="D815" i="1"/>
  <c r="C815" i="1"/>
  <c r="D814" i="1"/>
  <c r="C814" i="1"/>
  <c r="D813" i="1"/>
  <c r="C813" i="1"/>
  <c r="D812" i="1"/>
  <c r="C812" i="1"/>
  <c r="D811" i="1"/>
  <c r="C811" i="1"/>
  <c r="G810" i="1"/>
  <c r="D810" i="1"/>
  <c r="C810" i="1"/>
  <c r="D809" i="1"/>
  <c r="C809" i="1"/>
  <c r="H809" i="1" s="1"/>
  <c r="D808" i="1"/>
  <c r="C808" i="1"/>
  <c r="D807" i="1"/>
  <c r="C807" i="1"/>
  <c r="G807" i="1" s="1"/>
  <c r="D806" i="1"/>
  <c r="C806" i="1"/>
  <c r="H806" i="1" s="1"/>
  <c r="D805" i="1"/>
  <c r="C805" i="1"/>
  <c r="D804" i="1"/>
  <c r="C804" i="1"/>
  <c r="H804" i="1" s="1"/>
  <c r="D803" i="1"/>
  <c r="C803" i="1"/>
  <c r="D802" i="1"/>
  <c r="C802" i="1"/>
  <c r="D801" i="1"/>
  <c r="C801" i="1"/>
  <c r="H801" i="1" s="1"/>
  <c r="D800" i="1"/>
  <c r="C800" i="1"/>
  <c r="D799" i="1"/>
  <c r="C799" i="1"/>
  <c r="G799" i="1" s="1"/>
  <c r="D798" i="1"/>
  <c r="C798" i="1"/>
  <c r="D797" i="1"/>
  <c r="C797" i="1"/>
  <c r="D796" i="1"/>
  <c r="C796" i="1"/>
  <c r="D795" i="1"/>
  <c r="C795" i="1"/>
  <c r="G795" i="1" s="1"/>
  <c r="D794" i="1"/>
  <c r="G794" i="1" s="1"/>
  <c r="C794" i="1"/>
  <c r="D793" i="1"/>
  <c r="C793" i="1"/>
  <c r="D792" i="1"/>
  <c r="C792" i="1"/>
  <c r="D791" i="1"/>
  <c r="C791" i="1"/>
  <c r="D790" i="1"/>
  <c r="C790" i="1"/>
  <c r="D789" i="1"/>
  <c r="C789" i="1"/>
  <c r="D788" i="1"/>
  <c r="C788" i="1"/>
  <c r="G787" i="1"/>
  <c r="D787" i="1"/>
  <c r="C787" i="1"/>
  <c r="D786" i="1"/>
  <c r="C786" i="1"/>
  <c r="D785" i="1"/>
  <c r="C785" i="1"/>
  <c r="H785" i="1" s="1"/>
  <c r="D784" i="1"/>
  <c r="C784" i="1"/>
  <c r="D783" i="1"/>
  <c r="C783" i="1"/>
  <c r="G783" i="1" s="1"/>
  <c r="D782" i="1"/>
  <c r="C782" i="1"/>
  <c r="D781" i="1"/>
  <c r="C781" i="1"/>
  <c r="D780" i="1"/>
  <c r="C780" i="1"/>
  <c r="D779" i="1"/>
  <c r="C779" i="1"/>
  <c r="G779" i="1" s="1"/>
  <c r="D778" i="1"/>
  <c r="C778" i="1"/>
  <c r="G778" i="1" s="1"/>
  <c r="D777" i="1"/>
  <c r="C777" i="1"/>
  <c r="D776" i="1"/>
  <c r="C776" i="1"/>
  <c r="D775" i="1"/>
  <c r="C775" i="1"/>
  <c r="D774" i="1"/>
  <c r="C774" i="1"/>
  <c r="H774" i="1" s="1"/>
  <c r="D773" i="1"/>
  <c r="C773" i="1"/>
  <c r="D772" i="1"/>
  <c r="C772" i="1"/>
  <c r="H772" i="1" s="1"/>
  <c r="D771" i="1"/>
  <c r="G771" i="1" s="1"/>
  <c r="C771" i="1"/>
  <c r="D770" i="1"/>
  <c r="C770" i="1"/>
  <c r="D769" i="1"/>
  <c r="C769" i="1"/>
  <c r="D768" i="1"/>
  <c r="C768" i="1"/>
  <c r="D767" i="1"/>
  <c r="C767" i="1"/>
  <c r="D766" i="1"/>
  <c r="C766" i="1"/>
  <c r="D765" i="1"/>
  <c r="C765" i="1"/>
  <c r="D764" i="1"/>
  <c r="C764" i="1"/>
  <c r="D763" i="1"/>
  <c r="C763" i="1"/>
  <c r="D762" i="1"/>
  <c r="C762" i="1"/>
  <c r="G762" i="1" s="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G742" i="1" s="1"/>
  <c r="D741" i="1"/>
  <c r="C741" i="1"/>
  <c r="D740" i="1"/>
  <c r="C740" i="1"/>
  <c r="D739" i="1"/>
  <c r="C739" i="1"/>
  <c r="G739" i="1" s="1"/>
  <c r="D738" i="1"/>
  <c r="C738" i="1"/>
  <c r="G738" i="1" s="1"/>
  <c r="D737" i="1"/>
  <c r="C737" i="1"/>
  <c r="D736" i="1"/>
  <c r="C736" i="1"/>
  <c r="D735" i="1"/>
  <c r="C735" i="1"/>
  <c r="D734" i="1"/>
  <c r="C734" i="1"/>
  <c r="G734" i="1" s="1"/>
  <c r="D733" i="1"/>
  <c r="C733" i="1"/>
  <c r="D732" i="1"/>
  <c r="C732" i="1"/>
  <c r="D731" i="1"/>
  <c r="C731" i="1"/>
  <c r="D730" i="1"/>
  <c r="C730" i="1"/>
  <c r="D729" i="1"/>
  <c r="C729" i="1"/>
  <c r="D728" i="1"/>
  <c r="C728" i="1"/>
  <c r="H728" i="1" s="1"/>
  <c r="D727" i="1"/>
  <c r="G727" i="1" s="1"/>
  <c r="C727" i="1"/>
  <c r="G726" i="1"/>
  <c r="D726" i="1"/>
  <c r="C726" i="1"/>
  <c r="D725" i="1"/>
  <c r="C725" i="1"/>
  <c r="H725" i="1" s="1"/>
  <c r="D724" i="1"/>
  <c r="C724" i="1"/>
  <c r="D723" i="1"/>
  <c r="C723" i="1"/>
  <c r="G723" i="1" s="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G706" i="1" s="1"/>
  <c r="D705" i="1"/>
  <c r="C705" i="1"/>
  <c r="D704" i="1"/>
  <c r="C704" i="1"/>
  <c r="D703" i="1"/>
  <c r="C703" i="1"/>
  <c r="G703" i="1" s="1"/>
  <c r="D702" i="1"/>
  <c r="C702" i="1"/>
  <c r="D701" i="1"/>
  <c r="C701" i="1"/>
  <c r="D700" i="1"/>
  <c r="C700" i="1"/>
  <c r="D699" i="1"/>
  <c r="C699" i="1"/>
  <c r="D698" i="1"/>
  <c r="C698" i="1"/>
  <c r="G698" i="1" s="1"/>
  <c r="D697" i="1"/>
  <c r="C697" i="1"/>
  <c r="D696" i="1"/>
  <c r="C696" i="1"/>
  <c r="D695" i="1"/>
  <c r="C695" i="1"/>
  <c r="D694" i="1"/>
  <c r="C694" i="1"/>
  <c r="G694" i="1" s="1"/>
  <c r="D693" i="1"/>
  <c r="C693" i="1"/>
  <c r="D692" i="1"/>
  <c r="C692" i="1"/>
  <c r="D691" i="1"/>
  <c r="C691" i="1"/>
  <c r="D690" i="1"/>
  <c r="C690" i="1"/>
  <c r="G690" i="1" s="1"/>
  <c r="D689" i="1"/>
  <c r="C689" i="1"/>
  <c r="D688" i="1"/>
  <c r="C688" i="1"/>
  <c r="G687" i="1"/>
  <c r="D687" i="1"/>
  <c r="C687" i="1"/>
  <c r="D686" i="1"/>
  <c r="C686" i="1"/>
  <c r="D685" i="1"/>
  <c r="C685" i="1"/>
  <c r="D684" i="1"/>
  <c r="C684" i="1"/>
  <c r="D683" i="1"/>
  <c r="C683" i="1"/>
  <c r="D682" i="1"/>
  <c r="G682" i="1" s="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G627" i="1" s="1"/>
  <c r="C627" i="1"/>
  <c r="C626" i="1"/>
  <c r="D625" i="1"/>
  <c r="C625" i="1"/>
  <c r="D624" i="1"/>
  <c r="C624" i="1"/>
  <c r="C623" i="1"/>
  <c r="D622" i="1"/>
  <c r="C622" i="1"/>
  <c r="D621" i="1"/>
  <c r="C621" i="1"/>
  <c r="C620" i="1"/>
  <c r="D618" i="1"/>
  <c r="C618" i="1"/>
  <c r="D617" i="1"/>
  <c r="C617" i="1"/>
  <c r="D616" i="1"/>
  <c r="C616" i="1"/>
  <c r="D615" i="1"/>
  <c r="C615" i="1"/>
  <c r="G615" i="1" s="1"/>
  <c r="D614" i="1"/>
  <c r="C614" i="1"/>
  <c r="D613" i="1"/>
  <c r="C613" i="1"/>
  <c r="G613" i="1" s="1"/>
  <c r="D612" i="1"/>
  <c r="C612" i="1"/>
  <c r="D611" i="1"/>
  <c r="C611" i="1"/>
  <c r="G611" i="1" s="1"/>
  <c r="D610" i="1"/>
  <c r="C610" i="1"/>
  <c r="D609" i="1"/>
  <c r="C609" i="1"/>
  <c r="D608" i="1"/>
  <c r="C608" i="1"/>
  <c r="D607" i="1"/>
  <c r="C607" i="1"/>
  <c r="D606" i="1"/>
  <c r="D605" i="1"/>
  <c r="C605" i="1"/>
  <c r="D604" i="1"/>
  <c r="C604" i="1"/>
  <c r="D603" i="1"/>
  <c r="C603" i="1"/>
  <c r="D602" i="1"/>
  <c r="C602" i="1"/>
  <c r="D601" i="1"/>
  <c r="C601" i="1"/>
  <c r="D600" i="1"/>
  <c r="C600" i="1"/>
  <c r="D599" i="1"/>
  <c r="D598" i="1"/>
  <c r="C598" i="1"/>
  <c r="D597" i="1"/>
  <c r="C597" i="1"/>
  <c r="D596" i="1"/>
  <c r="C596" i="1"/>
  <c r="D595" i="1"/>
  <c r="C595" i="1"/>
  <c r="D594" i="1"/>
  <c r="C594" i="1"/>
  <c r="D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G573" i="1" s="1"/>
  <c r="D572" i="1"/>
  <c r="C572" i="1"/>
  <c r="H572" i="1" s="1"/>
  <c r="D571" i="1"/>
  <c r="C571" i="1"/>
  <c r="D570" i="1"/>
  <c r="C570" i="1"/>
  <c r="G570" i="1" s="1"/>
  <c r="D569" i="1"/>
  <c r="C569" i="1"/>
  <c r="D568" i="1"/>
  <c r="C568" i="1"/>
  <c r="H568" i="1" s="1"/>
  <c r="D567" i="1"/>
  <c r="C567" i="1"/>
  <c r="D566" i="1"/>
  <c r="C566" i="1"/>
  <c r="H565" i="1"/>
  <c r="D565" i="1"/>
  <c r="C565" i="1"/>
  <c r="D564" i="1"/>
  <c r="C564" i="1"/>
  <c r="H564" i="1" s="1"/>
  <c r="D563" i="1"/>
  <c r="C563" i="1"/>
  <c r="H563" i="1" s="1"/>
  <c r="D562" i="1"/>
  <c r="C562"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H541" i="1" s="1"/>
  <c r="D540" i="1"/>
  <c r="C540" i="1"/>
  <c r="H540" i="1" s="1"/>
  <c r="D539" i="1"/>
  <c r="C539" i="1"/>
  <c r="H539" i="1" s="1"/>
  <c r="D538" i="1"/>
  <c r="C538" i="1"/>
  <c r="H538" i="1" s="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C524" i="1"/>
  <c r="D521" i="1"/>
  <c r="C521" i="1"/>
  <c r="D520" i="1"/>
  <c r="C520" i="1"/>
  <c r="C519" i="1"/>
  <c r="D518" i="1"/>
  <c r="C518" i="1"/>
  <c r="D517" i="1"/>
  <c r="C517" i="1"/>
  <c r="D516" i="1"/>
  <c r="C516" i="1"/>
  <c r="D515" i="1"/>
  <c r="C515" i="1"/>
  <c r="D514" i="1"/>
  <c r="C514" i="1"/>
  <c r="C513" i="1"/>
  <c r="D512" i="1"/>
  <c r="C512" i="1"/>
  <c r="D511" i="1"/>
  <c r="C511" i="1"/>
  <c r="D510" i="1"/>
  <c r="C510" i="1"/>
  <c r="D508" i="1"/>
  <c r="C508" i="1"/>
  <c r="D507" i="1"/>
  <c r="H507" i="1" s="1"/>
  <c r="C507" i="1"/>
  <c r="D506" i="1"/>
  <c r="C506" i="1"/>
  <c r="G506" i="1" s="1"/>
  <c r="D505" i="1"/>
  <c r="C505" i="1"/>
  <c r="D504" i="1"/>
  <c r="C504" i="1"/>
  <c r="G504" i="1" s="1"/>
  <c r="D503" i="1"/>
  <c r="C503" i="1"/>
  <c r="D502" i="1"/>
  <c r="C502" i="1"/>
  <c r="G502" i="1" s="1"/>
  <c r="D501" i="1"/>
  <c r="C501" i="1"/>
  <c r="G501" i="1" s="1"/>
  <c r="D500" i="1"/>
  <c r="G500" i="1" s="1"/>
  <c r="C500" i="1"/>
  <c r="D499" i="1"/>
  <c r="C499" i="1"/>
  <c r="G499" i="1" s="1"/>
  <c r="D498" i="1"/>
  <c r="C498" i="1"/>
  <c r="G498" i="1" s="1"/>
  <c r="D497" i="1"/>
  <c r="C497" i="1"/>
  <c r="G497" i="1" s="1"/>
  <c r="D496" i="1"/>
  <c r="D495" i="1"/>
  <c r="C495" i="1"/>
  <c r="D494" i="1"/>
  <c r="C494" i="1"/>
  <c r="D493" i="1"/>
  <c r="H493" i="1" s="1"/>
  <c r="C493" i="1"/>
  <c r="D492" i="1"/>
  <c r="C492" i="1"/>
  <c r="D491" i="1"/>
  <c r="C491" i="1"/>
  <c r="G490" i="1"/>
  <c r="D490" i="1"/>
  <c r="C490" i="1"/>
  <c r="D489" i="1"/>
  <c r="D488" i="1"/>
  <c r="H488" i="1" s="1"/>
  <c r="C488" i="1"/>
  <c r="D487" i="1"/>
  <c r="C487" i="1"/>
  <c r="G486" i="1"/>
  <c r="D486" i="1"/>
  <c r="C486" i="1"/>
  <c r="D485" i="1"/>
  <c r="C485" i="1"/>
  <c r="D484" i="1"/>
  <c r="H484" i="1" s="1"/>
  <c r="C484" i="1"/>
  <c r="D483" i="1"/>
  <c r="C483" i="1"/>
  <c r="G482" i="1"/>
  <c r="D482" i="1"/>
  <c r="C482" i="1"/>
  <c r="D481" i="1"/>
  <c r="H481" i="1" s="1"/>
  <c r="C481" i="1"/>
  <c r="D480" i="1"/>
  <c r="H480" i="1" s="1"/>
  <c r="C480" i="1"/>
  <c r="D479" i="1"/>
  <c r="D477" i="1"/>
  <c r="C477" i="1"/>
  <c r="D476" i="1"/>
  <c r="C476" i="1"/>
  <c r="D475" i="1"/>
  <c r="D474" i="1"/>
  <c r="C474" i="1"/>
  <c r="D473" i="1"/>
  <c r="C473" i="1"/>
  <c r="D472" i="1"/>
  <c r="D471" i="1"/>
  <c r="C471" i="1"/>
  <c r="D470" i="1"/>
  <c r="C470" i="1"/>
  <c r="D469" i="1"/>
  <c r="C469" i="1"/>
  <c r="D468" i="1"/>
  <c r="C468" i="1"/>
  <c r="D467" i="1"/>
  <c r="C467" i="1"/>
  <c r="D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G401" i="1" s="1"/>
  <c r="D400" i="1"/>
  <c r="C400" i="1"/>
  <c r="G400" i="1" s="1"/>
  <c r="G399" i="1"/>
  <c r="D399" i="1"/>
  <c r="H399" i="1" s="1"/>
  <c r="C399" i="1"/>
  <c r="D398" i="1"/>
  <c r="C398" i="1"/>
  <c r="D397" i="1"/>
  <c r="C397" i="1"/>
  <c r="D396" i="1"/>
  <c r="C396" i="1"/>
  <c r="G396" i="1" s="1"/>
  <c r="D395" i="1"/>
  <c r="C395" i="1"/>
  <c r="D394" i="1"/>
  <c r="H394" i="1" s="1"/>
  <c r="C394" i="1"/>
  <c r="D393" i="1"/>
  <c r="H393" i="1" s="1"/>
  <c r="C393" i="1"/>
  <c r="D392" i="1"/>
  <c r="H392" i="1" s="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G372" i="1"/>
  <c r="D372" i="1"/>
  <c r="C372" i="1"/>
  <c r="H372" i="1" s="1"/>
  <c r="D371" i="1"/>
  <c r="C371" i="1"/>
  <c r="D370" i="1"/>
  <c r="C370" i="1"/>
  <c r="D369" i="1"/>
  <c r="C369" i="1"/>
  <c r="D368" i="1"/>
  <c r="C368" i="1"/>
  <c r="D367" i="1"/>
  <c r="H367" i="1" s="1"/>
  <c r="C367" i="1"/>
  <c r="D366" i="1"/>
  <c r="C366" i="1"/>
  <c r="D365" i="1"/>
  <c r="C365" i="1"/>
  <c r="C364" i="1"/>
  <c r="D363" i="1"/>
  <c r="C363" i="1"/>
  <c r="D362" i="1"/>
  <c r="C362" i="1"/>
  <c r="D361" i="1"/>
  <c r="C361" i="1"/>
  <c r="D360" i="1"/>
  <c r="C360" i="1"/>
  <c r="D359" i="1"/>
  <c r="G357" i="1"/>
  <c r="D357" i="1"/>
  <c r="H357" i="1" s="1"/>
  <c r="C357" i="1"/>
  <c r="D356" i="1"/>
  <c r="H356" i="1" s="1"/>
  <c r="C356" i="1"/>
  <c r="G356" i="1" s="1"/>
  <c r="D355" i="1"/>
  <c r="C355" i="1"/>
  <c r="G354" i="1"/>
  <c r="D354" i="1"/>
  <c r="H354" i="1" s="1"/>
  <c r="C354" i="1"/>
  <c r="D353" i="1"/>
  <c r="H353" i="1" s="1"/>
  <c r="C353" i="1"/>
  <c r="G353" i="1" s="1"/>
  <c r="D352" i="1"/>
  <c r="C352" i="1"/>
  <c r="D351" i="1"/>
  <c r="H351" i="1" s="1"/>
  <c r="C351" i="1"/>
  <c r="D350" i="1"/>
  <c r="H350" i="1" s="1"/>
  <c r="C350" i="1"/>
  <c r="D349" i="1"/>
  <c r="H349" i="1" s="1"/>
  <c r="C349" i="1"/>
  <c r="D348" i="1"/>
  <c r="C348" i="1"/>
  <c r="D347" i="1"/>
  <c r="C347" i="1"/>
  <c r="D344" i="1"/>
  <c r="C344" i="1"/>
  <c r="D343" i="1"/>
  <c r="C343" i="1"/>
  <c r="D342" i="1"/>
  <c r="C342" i="1"/>
  <c r="D341" i="1"/>
  <c r="C341" i="1"/>
  <c r="D340" i="1"/>
  <c r="C340" i="1"/>
  <c r="D339" i="1"/>
  <c r="D338" i="1"/>
  <c r="C338" i="1"/>
  <c r="G338" i="1" s="1"/>
  <c r="D337" i="1"/>
  <c r="C337" i="1"/>
  <c r="G337" i="1" s="1"/>
  <c r="D336" i="1"/>
  <c r="H336" i="1" s="1"/>
  <c r="C336" i="1"/>
  <c r="D335" i="1"/>
  <c r="C335" i="1"/>
  <c r="G335" i="1" s="1"/>
  <c r="G334" i="1"/>
  <c r="D334" i="1"/>
  <c r="H334" i="1" s="1"/>
  <c r="C334" i="1"/>
  <c r="D333" i="1"/>
  <c r="H333" i="1" s="1"/>
  <c r="C333" i="1"/>
  <c r="D332" i="1"/>
  <c r="C332" i="1"/>
  <c r="D331" i="1"/>
  <c r="C331" i="1"/>
  <c r="D330" i="1"/>
  <c r="H330" i="1" s="1"/>
  <c r="C330" i="1"/>
  <c r="D329" i="1"/>
  <c r="C329" i="1"/>
  <c r="G329" i="1" s="1"/>
  <c r="D328" i="1"/>
  <c r="C328" i="1"/>
  <c r="G328" i="1" s="1"/>
  <c r="D327" i="1"/>
  <c r="C327" i="1"/>
  <c r="G327" i="1" s="1"/>
  <c r="D326" i="1"/>
  <c r="H326" i="1" s="1"/>
  <c r="C326" i="1"/>
  <c r="G325" i="1"/>
  <c r="D325" i="1"/>
  <c r="C325" i="1"/>
  <c r="D324" i="1"/>
  <c r="C324" i="1"/>
  <c r="D323" i="1"/>
  <c r="C323" i="1"/>
  <c r="G323" i="1" s="1"/>
  <c r="D322" i="1"/>
  <c r="H322" i="1" s="1"/>
  <c r="C322" i="1"/>
  <c r="G322" i="1" s="1"/>
  <c r="D321" i="1"/>
  <c r="C321" i="1"/>
  <c r="G321" i="1" s="1"/>
  <c r="D320" i="1"/>
  <c r="C320" i="1"/>
  <c r="G320" i="1" s="1"/>
  <c r="D319" i="1"/>
  <c r="C319" i="1"/>
  <c r="G319" i="1" s="1"/>
  <c r="D318" i="1"/>
  <c r="H318" i="1" s="1"/>
  <c r="C318" i="1"/>
  <c r="G317" i="1"/>
  <c r="D317" i="1"/>
  <c r="C317" i="1"/>
  <c r="D316" i="1"/>
  <c r="C316" i="1"/>
  <c r="D315" i="1"/>
  <c r="C315" i="1"/>
  <c r="G315" i="1" s="1"/>
  <c r="D314" i="1"/>
  <c r="H314" i="1" s="1"/>
  <c r="C314" i="1"/>
  <c r="G314" i="1" s="1"/>
  <c r="D313" i="1"/>
  <c r="C313" i="1"/>
  <c r="G313" i="1" s="1"/>
  <c r="D312" i="1"/>
  <c r="C312" i="1"/>
  <c r="G312" i="1" s="1"/>
  <c r="D311" i="1"/>
  <c r="C311" i="1"/>
  <c r="G311" i="1" s="1"/>
  <c r="D310" i="1"/>
  <c r="H310" i="1" s="1"/>
  <c r="C310" i="1"/>
  <c r="G309"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H292" i="1" s="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G258" i="1" s="1"/>
  <c r="D257" i="1"/>
  <c r="C257" i="1"/>
  <c r="D256" i="1"/>
  <c r="C256" i="1"/>
  <c r="D255" i="1"/>
  <c r="D254" i="1"/>
  <c r="C254" i="1"/>
  <c r="D253" i="1"/>
  <c r="C253" i="1"/>
  <c r="D252" i="1"/>
  <c r="C252" i="1"/>
  <c r="D251" i="1"/>
  <c r="C251" i="1"/>
  <c r="D250" i="1"/>
  <c r="C250" i="1"/>
  <c r="D249" i="1"/>
  <c r="C249" i="1"/>
  <c r="D247" i="1"/>
  <c r="H247" i="1" s="1"/>
  <c r="C247" i="1"/>
  <c r="D246" i="1"/>
  <c r="H246" i="1" s="1"/>
  <c r="C246" i="1"/>
  <c r="D245" i="1"/>
  <c r="C245" i="1"/>
  <c r="G245" i="1" s="1"/>
  <c r="D244" i="1"/>
  <c r="C244" i="1"/>
  <c r="G244" i="1" s="1"/>
  <c r="D243" i="1"/>
  <c r="C243" i="1"/>
  <c r="D242" i="1"/>
  <c r="C242" i="1"/>
  <c r="D241" i="1"/>
  <c r="C241" i="1"/>
  <c r="G241" i="1" s="1"/>
  <c r="D240" i="1"/>
  <c r="H240" i="1" s="1"/>
  <c r="C240" i="1"/>
  <c r="D239" i="1"/>
  <c r="H239" i="1" s="1"/>
  <c r="C239" i="1"/>
  <c r="D238" i="1"/>
  <c r="C238" i="1"/>
  <c r="D237" i="1"/>
  <c r="C237" i="1"/>
  <c r="D236" i="1"/>
  <c r="D235" i="1"/>
  <c r="C235" i="1"/>
  <c r="D234" i="1"/>
  <c r="C234" i="1"/>
  <c r="D233" i="1"/>
  <c r="C233" i="1"/>
  <c r="D232" i="1"/>
  <c r="D231" i="1"/>
  <c r="C231" i="1"/>
  <c r="D230" i="1"/>
  <c r="C230" i="1"/>
  <c r="D229" i="1"/>
  <c r="C229" i="1"/>
  <c r="D228" i="1"/>
  <c r="C228" i="1"/>
  <c r="D227" i="1"/>
  <c r="C227" i="1"/>
  <c r="D226" i="1"/>
  <c r="C226" i="1"/>
  <c r="D225" i="1"/>
  <c r="C225" i="1"/>
  <c r="G225" i="1" s="1"/>
  <c r="D224" i="1"/>
  <c r="C224" i="1"/>
  <c r="G224" i="1" s="1"/>
  <c r="D223" i="1"/>
  <c r="C223" i="1"/>
  <c r="D222" i="1"/>
  <c r="C222" i="1"/>
  <c r="G221" i="1"/>
  <c r="D221" i="1"/>
  <c r="C221" i="1"/>
  <c r="D219" i="1"/>
  <c r="C219" i="1"/>
  <c r="H219" i="1" s="1"/>
  <c r="D218" i="1"/>
  <c r="C218" i="1"/>
  <c r="D217" i="1"/>
  <c r="C217" i="1"/>
  <c r="D216" i="1"/>
  <c r="C216" i="1"/>
  <c r="D215" i="1"/>
  <c r="D214" i="1"/>
  <c r="C214" i="1"/>
  <c r="D213" i="1"/>
  <c r="C213" i="1"/>
  <c r="D212" i="1"/>
  <c r="C212" i="1"/>
  <c r="H212" i="1" s="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G194" i="1" s="1"/>
  <c r="D193" i="1"/>
  <c r="C193" i="1"/>
  <c r="D191" i="1"/>
  <c r="C191" i="1"/>
  <c r="D190" i="1"/>
  <c r="C190" i="1"/>
  <c r="D189" i="1"/>
  <c r="C189" i="1"/>
  <c r="D188" i="1"/>
  <c r="C188" i="1"/>
  <c r="D187" i="1"/>
  <c r="C187" i="1"/>
  <c r="D186" i="1"/>
  <c r="C186" i="1"/>
  <c r="D185" i="1"/>
  <c r="C185" i="1"/>
  <c r="H185" i="1" s="1"/>
  <c r="D184" i="1"/>
  <c r="D183" i="1"/>
  <c r="C183" i="1"/>
  <c r="H182"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H157" i="1" s="1"/>
  <c r="C157" i="1"/>
  <c r="D156" i="1"/>
  <c r="C156" i="1"/>
  <c r="G156" i="1" s="1"/>
  <c r="D155" i="1"/>
  <c r="C155" i="1"/>
  <c r="D154" i="1"/>
  <c r="C154" i="1"/>
  <c r="D153" i="1"/>
  <c r="C153" i="1"/>
  <c r="H153" i="1" s="1"/>
  <c r="D152" i="1"/>
  <c r="C152" i="1"/>
  <c r="D151" i="1"/>
  <c r="C151" i="1"/>
  <c r="H151" i="1" s="1"/>
  <c r="D150" i="1"/>
  <c r="C150" i="1"/>
  <c r="D149" i="1"/>
  <c r="C149" i="1"/>
  <c r="D146" i="1"/>
  <c r="C146" i="1"/>
  <c r="D145" i="1"/>
  <c r="C145" i="1"/>
  <c r="D144" i="1"/>
  <c r="C144" i="1"/>
  <c r="D143" i="1"/>
  <c r="C143" i="1"/>
  <c r="G143" i="1" s="1"/>
  <c r="D142" i="1"/>
  <c r="C142" i="1"/>
  <c r="D141" i="1"/>
  <c r="C141" i="1"/>
  <c r="D140" i="1"/>
  <c r="C140" i="1"/>
  <c r="D139" i="1"/>
  <c r="C139" i="1"/>
  <c r="H139" i="1" s="1"/>
  <c r="D138" i="1"/>
  <c r="H138" i="1" s="1"/>
  <c r="C138" i="1"/>
  <c r="D137" i="1"/>
  <c r="C137" i="1"/>
  <c r="D136" i="1"/>
  <c r="C136" i="1"/>
  <c r="D135" i="1"/>
  <c r="D134" i="1"/>
  <c r="C134" i="1"/>
  <c r="G134" i="1" s="1"/>
  <c r="D133" i="1"/>
  <c r="C133" i="1"/>
  <c r="H133" i="1" s="1"/>
  <c r="D132" i="1"/>
  <c r="C132" i="1"/>
  <c r="G132" i="1" s="1"/>
  <c r="D131" i="1"/>
  <c r="C131" i="1"/>
  <c r="G131" i="1" s="1"/>
  <c r="D130" i="1"/>
  <c r="C130" i="1"/>
  <c r="G130" i="1" s="1"/>
  <c r="D129" i="1"/>
  <c r="D128" i="1"/>
  <c r="C128" i="1"/>
  <c r="D127" i="1"/>
  <c r="C127" i="1"/>
  <c r="D126" i="1"/>
  <c r="C126" i="1"/>
  <c r="D125" i="1"/>
  <c r="C125" i="1"/>
  <c r="D124" i="1"/>
  <c r="D123" i="1"/>
  <c r="H123" i="1" s="1"/>
  <c r="C123" i="1"/>
  <c r="G123" i="1" s="1"/>
  <c r="D122" i="1"/>
  <c r="C122" i="1"/>
  <c r="D121" i="1"/>
  <c r="D120" i="1"/>
  <c r="D119" i="1"/>
  <c r="C119" i="1"/>
  <c r="D118" i="1"/>
  <c r="C118" i="1"/>
  <c r="D117" i="1"/>
  <c r="C117" i="1"/>
  <c r="D116" i="1"/>
  <c r="D115" i="1"/>
  <c r="C115" i="1"/>
  <c r="D114" i="1"/>
  <c r="C114" i="1"/>
  <c r="H114" i="1" s="1"/>
  <c r="D113" i="1"/>
  <c r="H113" i="1" s="1"/>
  <c r="C113" i="1"/>
  <c r="G112" i="1"/>
  <c r="D112" i="1"/>
  <c r="C112" i="1"/>
  <c r="D111" i="1"/>
  <c r="C111" i="1"/>
  <c r="D110" i="1"/>
  <c r="C110" i="1"/>
  <c r="D109" i="1"/>
  <c r="C109" i="1"/>
  <c r="H109" i="1" s="1"/>
  <c r="D108" i="1"/>
  <c r="C108" i="1"/>
  <c r="D107" i="1"/>
  <c r="C107" i="1"/>
  <c r="D106" i="1"/>
  <c r="C106" i="1"/>
  <c r="G106" i="1" s="1"/>
  <c r="D105" i="1"/>
  <c r="C105" i="1"/>
  <c r="D104" i="1"/>
  <c r="C104" i="1"/>
  <c r="H104" i="1" s="1"/>
  <c r="D103" i="1"/>
  <c r="C103" i="1"/>
  <c r="D101" i="1"/>
  <c r="C101" i="1"/>
  <c r="D100" i="1"/>
  <c r="C100" i="1"/>
  <c r="D99" i="1"/>
  <c r="H99" i="1" s="1"/>
  <c r="C99" i="1"/>
  <c r="D98" i="1"/>
  <c r="H98" i="1" s="1"/>
  <c r="C98" i="1"/>
  <c r="D97" i="1"/>
  <c r="C97" i="1"/>
  <c r="D96" i="1"/>
  <c r="C96" i="1"/>
  <c r="D95" i="1"/>
  <c r="C95" i="1"/>
  <c r="G95" i="1" s="1"/>
  <c r="D94" i="1"/>
  <c r="C94" i="1"/>
  <c r="D93" i="1"/>
  <c r="C93" i="1"/>
  <c r="D92" i="1"/>
  <c r="H92" i="1" s="1"/>
  <c r="C92" i="1"/>
  <c r="G91" i="1"/>
  <c r="D91" i="1"/>
  <c r="C91" i="1"/>
  <c r="H91" i="1" s="1"/>
  <c r="D90" i="1"/>
  <c r="C90" i="1"/>
  <c r="D89" i="1"/>
  <c r="C89" i="1"/>
  <c r="D88" i="1"/>
  <c r="C88" i="1"/>
  <c r="D87" i="1"/>
  <c r="C87" i="1"/>
  <c r="D86" i="1"/>
  <c r="C86" i="1"/>
  <c r="D85" i="1"/>
  <c r="C85" i="1"/>
  <c r="D84" i="1"/>
  <c r="C84" i="1"/>
  <c r="D83" i="1"/>
  <c r="C83" i="1"/>
  <c r="D82" i="1"/>
  <c r="C82" i="1"/>
  <c r="D81" i="1"/>
  <c r="C81" i="1"/>
  <c r="G80" i="1"/>
  <c r="D80" i="1"/>
  <c r="C80" i="1"/>
  <c r="H80" i="1" s="1"/>
  <c r="D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7" i="1"/>
  <c r="C57" i="1"/>
  <c r="D56" i="1"/>
  <c r="C56" i="1"/>
  <c r="D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H39" i="1" s="1"/>
  <c r="C39" i="1"/>
  <c r="D38" i="1"/>
  <c r="H38" i="1" s="1"/>
  <c r="C38" i="1"/>
  <c r="D37" i="1"/>
  <c r="H37" i="1" s="1"/>
  <c r="C37" i="1"/>
  <c r="D36" i="1"/>
  <c r="H36" i="1" s="1"/>
  <c r="C36" i="1"/>
  <c r="D35" i="1"/>
  <c r="H35" i="1" s="1"/>
  <c r="C35" i="1"/>
  <c r="D34" i="1"/>
  <c r="H34" i="1" s="1"/>
  <c r="C34" i="1"/>
  <c r="D33" i="1"/>
  <c r="D32" i="1"/>
  <c r="H32" i="1" s="1"/>
  <c r="C32" i="1"/>
  <c r="D31" i="1"/>
  <c r="H31" i="1" s="1"/>
  <c r="C31" i="1"/>
  <c r="D30" i="1"/>
  <c r="H30" i="1" s="1"/>
  <c r="C30" i="1"/>
  <c r="D29" i="1"/>
  <c r="H29" i="1" s="1"/>
  <c r="C29" i="1"/>
  <c r="D28" i="1"/>
  <c r="H28" i="1" s="1"/>
  <c r="C28" i="1"/>
  <c r="D27" i="1"/>
  <c r="C27" i="1"/>
  <c r="D26" i="1"/>
  <c r="C26" i="1"/>
  <c r="D25" i="1"/>
  <c r="D24" i="1"/>
  <c r="C24" i="1"/>
  <c r="H24" i="1" s="1"/>
  <c r="D23" i="1"/>
  <c r="C23" i="1"/>
  <c r="D22" i="1"/>
  <c r="C22" i="1"/>
  <c r="D21" i="1"/>
  <c r="C21" i="1"/>
  <c r="H21" i="1" s="1"/>
  <c r="D20" i="1"/>
  <c r="C20" i="1"/>
  <c r="D19" i="1"/>
  <c r="C19" i="1"/>
  <c r="D18" i="1"/>
  <c r="C18" i="1"/>
  <c r="D17" i="1"/>
  <c r="C17" i="1"/>
  <c r="H17" i="1" s="1"/>
  <c r="D16" i="1"/>
  <c r="C16" i="1"/>
  <c r="D15" i="1"/>
  <c r="C15" i="1"/>
  <c r="D14" i="1"/>
  <c r="C14" i="1"/>
  <c r="D13" i="1"/>
  <c r="C13" i="1"/>
  <c r="D12" i="1"/>
  <c r="C12" i="1"/>
  <c r="D11" i="1"/>
  <c r="C11" i="1"/>
  <c r="D10" i="1"/>
  <c r="C10" i="1"/>
  <c r="D9" i="1"/>
  <c r="C9" i="1"/>
  <c r="D8" i="1"/>
  <c r="C8" i="1"/>
  <c r="D7" i="1"/>
  <c r="C7" i="1"/>
  <c r="D6" i="1"/>
  <c r="C6" i="1"/>
  <c r="D5" i="1"/>
  <c r="C5" i="1"/>
  <c r="D4" i="1"/>
  <c r="C4" i="1"/>
  <c r="E281" i="9" l="1"/>
  <c r="C1576" i="1"/>
  <c r="H1221" i="1"/>
  <c r="H1245" i="1"/>
  <c r="E274" i="9"/>
  <c r="B274" i="9" s="1"/>
  <c r="E21" i="9"/>
  <c r="B21" i="9" s="1"/>
  <c r="G997" i="1"/>
  <c r="G995" i="1"/>
  <c r="G991" i="1"/>
  <c r="G993" i="1"/>
  <c r="H373" i="1"/>
  <c r="G373" i="1"/>
  <c r="H1513" i="1"/>
  <c r="G1513" i="1"/>
  <c r="F478" i="4"/>
  <c r="C472" i="1"/>
  <c r="F481" i="4"/>
  <c r="C475" i="1"/>
  <c r="H475" i="1" s="1"/>
  <c r="F485" i="4"/>
  <c r="C479" i="1"/>
  <c r="G479" i="1" s="1"/>
  <c r="F495" i="4"/>
  <c r="C489" i="1"/>
  <c r="G489" i="1" s="1"/>
  <c r="F502" i="4"/>
  <c r="C496" i="1"/>
  <c r="G496" i="1" s="1"/>
  <c r="H11" i="1"/>
  <c r="H13" i="1"/>
  <c r="G18" i="1"/>
  <c r="G28" i="1"/>
  <c r="G29" i="1"/>
  <c r="G30" i="1"/>
  <c r="G31" i="1"/>
  <c r="G32" i="1"/>
  <c r="G34" i="1"/>
  <c r="G35" i="1"/>
  <c r="G36" i="1"/>
  <c r="G37" i="1"/>
  <c r="G38" i="1"/>
  <c r="G39" i="1"/>
  <c r="G41" i="1"/>
  <c r="G43" i="1"/>
  <c r="G45" i="1"/>
  <c r="H57" i="1"/>
  <c r="G60" i="1"/>
  <c r="G92" i="1"/>
  <c r="G99" i="1"/>
  <c r="H156" i="1"/>
  <c r="H163" i="1"/>
  <c r="H191" i="1"/>
  <c r="H202" i="1"/>
  <c r="H204" i="1"/>
  <c r="H208" i="1"/>
  <c r="H216" i="1"/>
  <c r="G218" i="1"/>
  <c r="H229" i="1"/>
  <c r="H231" i="1"/>
  <c r="H243" i="1"/>
  <c r="H245" i="1"/>
  <c r="H258" i="1"/>
  <c r="H261" i="1"/>
  <c r="H263" i="1"/>
  <c r="H267" i="1"/>
  <c r="H269" i="1"/>
  <c r="H271" i="1"/>
  <c r="H273" i="1"/>
  <c r="H275" i="1"/>
  <c r="H277" i="1"/>
  <c r="H279" i="1"/>
  <c r="H281" i="1"/>
  <c r="H283" i="1"/>
  <c r="H288" i="1"/>
  <c r="G292" i="1"/>
  <c r="H313" i="1"/>
  <c r="H316" i="1"/>
  <c r="H321" i="1"/>
  <c r="G331" i="1"/>
  <c r="G350" i="1"/>
  <c r="H485" i="1"/>
  <c r="G485" i="1"/>
  <c r="H1529" i="1"/>
  <c r="G1529" i="1"/>
  <c r="H95" i="1"/>
  <c r="H132" i="1"/>
  <c r="H1197" i="1"/>
  <c r="G1197" i="1"/>
  <c r="G1387" i="1"/>
  <c r="H1507" i="1"/>
  <c r="G1507" i="1"/>
  <c r="H1535" i="1"/>
  <c r="G1535" i="1"/>
  <c r="H143" i="1"/>
  <c r="G13" i="1"/>
  <c r="G15" i="1"/>
  <c r="H26" i="1"/>
  <c r="C33" i="1"/>
  <c r="H94" i="1"/>
  <c r="G110" i="1"/>
  <c r="H112" i="1"/>
  <c r="G114" i="1"/>
  <c r="G133" i="1"/>
  <c r="G139" i="1"/>
  <c r="H142" i="1"/>
  <c r="H176" i="1"/>
  <c r="H186" i="1"/>
  <c r="G193" i="1"/>
  <c r="H195" i="1"/>
  <c r="H199" i="1"/>
  <c r="H201" i="1"/>
  <c r="G240" i="1"/>
  <c r="H242" i="1"/>
  <c r="H244" i="1"/>
  <c r="H309" i="1"/>
  <c r="G310" i="1"/>
  <c r="H312" i="1"/>
  <c r="H317" i="1"/>
  <c r="G318" i="1"/>
  <c r="H320" i="1"/>
  <c r="H325" i="1"/>
  <c r="G326" i="1"/>
  <c r="H328" i="1"/>
  <c r="G330" i="1"/>
  <c r="G333" i="1"/>
  <c r="H338" i="1"/>
  <c r="H369" i="1"/>
  <c r="H374" i="1"/>
  <c r="G393" i="1"/>
  <c r="G394" i="1"/>
  <c r="H396" i="1"/>
  <c r="G481" i="1"/>
  <c r="H503" i="1"/>
  <c r="G503" i="1"/>
  <c r="H524" i="1"/>
  <c r="G484" i="1"/>
  <c r="G487" i="1"/>
  <c r="G492" i="1"/>
  <c r="G494" i="1"/>
  <c r="H499" i="1"/>
  <c r="H502" i="1"/>
  <c r="H505" i="1"/>
  <c r="G566" i="1"/>
  <c r="G586" i="1"/>
  <c r="G591" i="1"/>
  <c r="G631" i="1"/>
  <c r="G659" i="1"/>
  <c r="G661" i="1"/>
  <c r="G663" i="1"/>
  <c r="G665" i="1"/>
  <c r="G667" i="1"/>
  <c r="G671" i="1"/>
  <c r="G750" i="1"/>
  <c r="G754" i="1"/>
  <c r="H756" i="1"/>
  <c r="H827" i="1"/>
  <c r="G831" i="1"/>
  <c r="G1080" i="1"/>
  <c r="H1086" i="1"/>
  <c r="H1094" i="1"/>
  <c r="G1100" i="1"/>
  <c r="H1102" i="1"/>
  <c r="H1104" i="1"/>
  <c r="G1123" i="1"/>
  <c r="G1339" i="1"/>
  <c r="J1450" i="1"/>
  <c r="J1452" i="1"/>
  <c r="H1558" i="1"/>
  <c r="G1558" i="1"/>
  <c r="G1580" i="1"/>
  <c r="H1580" i="1"/>
  <c r="F45" i="5"/>
  <c r="F66" i="6"/>
  <c r="C1360" i="1"/>
  <c r="G626" i="1"/>
  <c r="E22" i="7"/>
  <c r="E5" i="7" s="1"/>
  <c r="D1454" i="1"/>
  <c r="G1454" i="1" s="1"/>
  <c r="H324" i="1"/>
  <c r="H329" i="1"/>
  <c r="H332" i="1"/>
  <c r="H337" i="1"/>
  <c r="G349" i="1"/>
  <c r="H352" i="1"/>
  <c r="H389" i="1"/>
  <c r="G392" i="1"/>
  <c r="G395" i="1"/>
  <c r="H400" i="1"/>
  <c r="H406" i="1"/>
  <c r="H416" i="1"/>
  <c r="H418" i="1"/>
  <c r="H420" i="1"/>
  <c r="H422" i="1"/>
  <c r="H424" i="1"/>
  <c r="H426" i="1"/>
  <c r="H428" i="1"/>
  <c r="H430" i="1"/>
  <c r="H432" i="1"/>
  <c r="H434" i="1"/>
  <c r="H436" i="1"/>
  <c r="H438" i="1"/>
  <c r="H440" i="1"/>
  <c r="H442" i="1"/>
  <c r="H444" i="1"/>
  <c r="H446" i="1"/>
  <c r="H448" i="1"/>
  <c r="H450" i="1"/>
  <c r="H452" i="1"/>
  <c r="G480" i="1"/>
  <c r="G483" i="1"/>
  <c r="G488" i="1"/>
  <c r="G491" i="1"/>
  <c r="H498" i="1"/>
  <c r="G508" i="1"/>
  <c r="G575" i="1"/>
  <c r="G583" i="1"/>
  <c r="G598" i="1"/>
  <c r="G607" i="1"/>
  <c r="G674" i="1"/>
  <c r="G678" i="1"/>
  <c r="G695" i="1"/>
  <c r="G747" i="1"/>
  <c r="G834" i="1"/>
  <c r="G855" i="1"/>
  <c r="G1205" i="1"/>
  <c r="H1207" i="1"/>
  <c r="G1225" i="1"/>
  <c r="H1229" i="1"/>
  <c r="H1273" i="1"/>
  <c r="H1277" i="1"/>
  <c r="G1279" i="1"/>
  <c r="G1283" i="1"/>
  <c r="G1291" i="1"/>
  <c r="G1296" i="1"/>
  <c r="G1302" i="1"/>
  <c r="G1306" i="1"/>
  <c r="H1365" i="1"/>
  <c r="G1367" i="1"/>
  <c r="G1413" i="1"/>
  <c r="G1415" i="1"/>
  <c r="G1439" i="1"/>
  <c r="H1461" i="1"/>
  <c r="H1467" i="1"/>
  <c r="G1568" i="1"/>
  <c r="H1568" i="1"/>
  <c r="E152" i="4"/>
  <c r="D148" i="1" s="1"/>
  <c r="H292" i="9"/>
  <c r="D1183" i="1"/>
  <c r="F13" i="6"/>
  <c r="C1307" i="1"/>
  <c r="H1307" i="1" s="1"/>
  <c r="F255" i="9"/>
  <c r="B255" i="9" s="1"/>
  <c r="G590" i="1"/>
  <c r="H608" i="1"/>
  <c r="G610" i="1"/>
  <c r="H628" i="1"/>
  <c r="G763" i="1"/>
  <c r="G767" i="1"/>
  <c r="H769" i="1"/>
  <c r="G775" i="1"/>
  <c r="H777" i="1"/>
  <c r="H788" i="1"/>
  <c r="H790" i="1"/>
  <c r="G803" i="1"/>
  <c r="G811" i="1"/>
  <c r="G815" i="1"/>
  <c r="G1083" i="1"/>
  <c r="G1091" i="1"/>
  <c r="G1107" i="1"/>
  <c r="G1111" i="1"/>
  <c r="G1114" i="1"/>
  <c r="G1122" i="1"/>
  <c r="G1127" i="1"/>
  <c r="H1181" i="1"/>
  <c r="H1186" i="1"/>
  <c r="H1226" i="1"/>
  <c r="G1238" i="1"/>
  <c r="H1254" i="1"/>
  <c r="H1258" i="1"/>
  <c r="H1270" i="1"/>
  <c r="H1282" i="1"/>
  <c r="H1286" i="1"/>
  <c r="H1290" i="1"/>
  <c r="H1292" i="1"/>
  <c r="H1305" i="1"/>
  <c r="G1346" i="1"/>
  <c r="H1364" i="1"/>
  <c r="H1366" i="1"/>
  <c r="H1368" i="1"/>
  <c r="G1374" i="1"/>
  <c r="G1438" i="1"/>
  <c r="H1440" i="1"/>
  <c r="J1447" i="1"/>
  <c r="J1456" i="1"/>
  <c r="J1458" i="1"/>
  <c r="J1460" i="1"/>
  <c r="F259" i="5"/>
  <c r="E59" i="9"/>
  <c r="B59" i="9" s="1"/>
  <c r="E67" i="9"/>
  <c r="B67" i="9" s="1"/>
  <c r="E91" i="9"/>
  <c r="B91" i="9" s="1"/>
  <c r="E99" i="9"/>
  <c r="B99" i="9" s="1"/>
  <c r="E133" i="9"/>
  <c r="B133" i="9" s="1"/>
  <c r="E140" i="9"/>
  <c r="F258" i="9"/>
  <c r="E529" i="4"/>
  <c r="D523" i="1" s="1"/>
  <c r="F39" i="6"/>
  <c r="B30" i="9"/>
  <c r="B132" i="9"/>
  <c r="B150" i="9"/>
  <c r="E41" i="9"/>
  <c r="E44" i="9"/>
  <c r="B44" i="9" s="1"/>
  <c r="E48" i="9"/>
  <c r="B48" i="9" s="1"/>
  <c r="E53" i="9"/>
  <c r="E56" i="9"/>
  <c r="B56" i="9" s="1"/>
  <c r="E58" i="9"/>
  <c r="E61" i="9"/>
  <c r="B61" i="9" s="1"/>
  <c r="E65" i="9"/>
  <c r="B65" i="9" s="1"/>
  <c r="E66" i="9"/>
  <c r="E89" i="9"/>
  <c r="B89" i="9" s="1"/>
  <c r="E90" i="9"/>
  <c r="E93" i="9"/>
  <c r="B93" i="9" s="1"/>
  <c r="E97" i="9"/>
  <c r="B97" i="9" s="1"/>
  <c r="E98" i="9"/>
  <c r="B98" i="9" s="1"/>
  <c r="E105" i="9"/>
  <c r="B105" i="9" s="1"/>
  <c r="E127" i="9"/>
  <c r="B127" i="9" s="1"/>
  <c r="E135" i="9"/>
  <c r="B135" i="9" s="1"/>
  <c r="E144" i="9"/>
  <c r="B144" i="9" s="1"/>
  <c r="F253" i="9"/>
  <c r="H1185" i="1"/>
  <c r="G1578" i="1"/>
  <c r="G1550" i="1"/>
  <c r="G1533" i="1"/>
  <c r="H1531" i="1"/>
  <c r="H1515" i="1"/>
  <c r="D24" i="8"/>
  <c r="C1499" i="1" s="1"/>
  <c r="C1501" i="1"/>
  <c r="H1501" i="1" s="1"/>
  <c r="G17" i="1"/>
  <c r="G24" i="1"/>
  <c r="H15" i="1"/>
  <c r="G16" i="1"/>
  <c r="H20" i="1"/>
  <c r="G21" i="1"/>
  <c r="H23" i="1"/>
  <c r="G26" i="1"/>
  <c r="G83" i="1"/>
  <c r="G85" i="1"/>
  <c r="G97" i="1"/>
  <c r="H97" i="1"/>
  <c r="G100" i="1"/>
  <c r="H100" i="1"/>
  <c r="H106" i="1"/>
  <c r="G115" i="1"/>
  <c r="H115" i="1"/>
  <c r="H130" i="1"/>
  <c r="H134" i="1"/>
  <c r="G137" i="1"/>
  <c r="H137" i="1"/>
  <c r="G140" i="1"/>
  <c r="H140" i="1"/>
  <c r="G158" i="1"/>
  <c r="H158" i="1"/>
  <c r="H171" i="1"/>
  <c r="G171" i="1"/>
  <c r="G316" i="1"/>
  <c r="G324" i="1"/>
  <c r="G332" i="1"/>
  <c r="G352" i="1"/>
  <c r="H368" i="1"/>
  <c r="G368" i="1"/>
  <c r="H375" i="1"/>
  <c r="G375" i="1"/>
  <c r="H377" i="1"/>
  <c r="G377" i="1"/>
  <c r="H379" i="1"/>
  <c r="G379" i="1"/>
  <c r="H381" i="1"/>
  <c r="G381" i="1"/>
  <c r="H383" i="1"/>
  <c r="G383" i="1"/>
  <c r="H385" i="1"/>
  <c r="G385" i="1"/>
  <c r="H127" i="1"/>
  <c r="G127" i="1"/>
  <c r="H222" i="1"/>
  <c r="G222" i="1"/>
  <c r="H467" i="1"/>
  <c r="G467" i="1"/>
  <c r="H469" i="1"/>
  <c r="G469" i="1"/>
  <c r="H471" i="1"/>
  <c r="G471" i="1"/>
  <c r="H473" i="1"/>
  <c r="G473" i="1"/>
  <c r="G475" i="1"/>
  <c r="H477" i="1"/>
  <c r="G477" i="1"/>
  <c r="H27" i="1"/>
  <c r="G84" i="1"/>
  <c r="G86" i="1"/>
  <c r="H90" i="1"/>
  <c r="G96" i="1"/>
  <c r="H96" i="1"/>
  <c r="G101" i="1"/>
  <c r="H101" i="1"/>
  <c r="H125" i="1"/>
  <c r="G141" i="1"/>
  <c r="H141" i="1"/>
  <c r="G144" i="1"/>
  <c r="H144" i="1"/>
  <c r="H164" i="1"/>
  <c r="G164" i="1"/>
  <c r="G336" i="1"/>
  <c r="H376" i="1"/>
  <c r="G376" i="1"/>
  <c r="H378" i="1"/>
  <c r="G378" i="1"/>
  <c r="H380" i="1"/>
  <c r="G380" i="1"/>
  <c r="H382" i="1"/>
  <c r="G382" i="1"/>
  <c r="H384" i="1"/>
  <c r="G384" i="1"/>
  <c r="H495" i="1"/>
  <c r="G495" i="1"/>
  <c r="G12" i="1"/>
  <c r="G22" i="1"/>
  <c r="G14" i="1"/>
  <c r="G42" i="1"/>
  <c r="G44" i="1"/>
  <c r="H93" i="1"/>
  <c r="H128" i="1"/>
  <c r="G128" i="1"/>
  <c r="H131" i="1"/>
  <c r="H203" i="1"/>
  <c r="H205" i="1"/>
  <c r="G223" i="1"/>
  <c r="H226" i="1"/>
  <c r="G226" i="1"/>
  <c r="H230" i="1"/>
  <c r="H262" i="1"/>
  <c r="H266" i="1"/>
  <c r="H268" i="1"/>
  <c r="H270" i="1"/>
  <c r="H272" i="1"/>
  <c r="H274" i="1"/>
  <c r="H276" i="1"/>
  <c r="H278" i="1"/>
  <c r="H280" i="1"/>
  <c r="H282" i="1"/>
  <c r="H284" i="1"/>
  <c r="H289" i="1"/>
  <c r="H468" i="1"/>
  <c r="G468" i="1"/>
  <c r="H470" i="1"/>
  <c r="G470" i="1"/>
  <c r="H472" i="1"/>
  <c r="G472" i="1"/>
  <c r="H474" i="1"/>
  <c r="G474" i="1"/>
  <c r="H476" i="1"/>
  <c r="G476" i="1"/>
  <c r="H839" i="1"/>
  <c r="G839" i="1"/>
  <c r="H843" i="1"/>
  <c r="G843" i="1"/>
  <c r="H1551" i="1"/>
  <c r="G1551" i="1"/>
  <c r="F304" i="4"/>
  <c r="D299" i="4"/>
  <c r="F198" i="5"/>
  <c r="C1175" i="1"/>
  <c r="F224" i="5"/>
  <c r="C1201" i="1"/>
  <c r="E238" i="5"/>
  <c r="D1215" i="1" s="1"/>
  <c r="D1216" i="1"/>
  <c r="F250" i="5"/>
  <c r="C1227" i="1"/>
  <c r="F99" i="6"/>
  <c r="C1393" i="1"/>
  <c r="H1393" i="1" s="1"/>
  <c r="H107" i="1"/>
  <c r="G109" i="1"/>
  <c r="H111" i="1"/>
  <c r="H117" i="1"/>
  <c r="H122" i="1"/>
  <c r="H149" i="1"/>
  <c r="H155" i="1"/>
  <c r="H175" i="1"/>
  <c r="H179" i="1"/>
  <c r="G197" i="1"/>
  <c r="G202" i="1"/>
  <c r="G203" i="1"/>
  <c r="G204" i="1"/>
  <c r="G205" i="1"/>
  <c r="H207" i="1"/>
  <c r="H221" i="1"/>
  <c r="H225" i="1"/>
  <c r="H228" i="1"/>
  <c r="G229" i="1"/>
  <c r="G230" i="1"/>
  <c r="G231" i="1"/>
  <c r="H241" i="1"/>
  <c r="G262" i="1"/>
  <c r="G263" i="1"/>
  <c r="G266" i="1"/>
  <c r="G267" i="1"/>
  <c r="G268" i="1"/>
  <c r="G269" i="1"/>
  <c r="G270" i="1"/>
  <c r="G271" i="1"/>
  <c r="G272" i="1"/>
  <c r="G273" i="1"/>
  <c r="G274" i="1"/>
  <c r="G275" i="1"/>
  <c r="G276" i="1"/>
  <c r="G277" i="1"/>
  <c r="G278" i="1"/>
  <c r="G279" i="1"/>
  <c r="G280" i="1"/>
  <c r="G281" i="1"/>
  <c r="G282" i="1"/>
  <c r="G283" i="1"/>
  <c r="G284" i="1"/>
  <c r="G288" i="1"/>
  <c r="G289" i="1"/>
  <c r="H291" i="1"/>
  <c r="H311" i="1"/>
  <c r="H315" i="1"/>
  <c r="H319" i="1"/>
  <c r="H323" i="1"/>
  <c r="H327" i="1"/>
  <c r="H331" i="1"/>
  <c r="H335" i="1"/>
  <c r="H340" i="1"/>
  <c r="H342" i="1"/>
  <c r="H344" i="1"/>
  <c r="H355" i="1"/>
  <c r="H360" i="1"/>
  <c r="H390" i="1"/>
  <c r="H395" i="1"/>
  <c r="H401" i="1"/>
  <c r="H479" i="1"/>
  <c r="H483" i="1"/>
  <c r="H487" i="1"/>
  <c r="H491" i="1"/>
  <c r="H494" i="1"/>
  <c r="H501" i="1"/>
  <c r="H543" i="1"/>
  <c r="H545" i="1"/>
  <c r="H547" i="1"/>
  <c r="H549" i="1"/>
  <c r="H551" i="1"/>
  <c r="H553" i="1"/>
  <c r="H555" i="1"/>
  <c r="H557" i="1"/>
  <c r="H559" i="1"/>
  <c r="G562" i="1"/>
  <c r="H567" i="1"/>
  <c r="G577" i="1"/>
  <c r="G581" i="1"/>
  <c r="G585" i="1"/>
  <c r="G589" i="1"/>
  <c r="G595" i="1"/>
  <c r="G597" i="1"/>
  <c r="H600" i="1"/>
  <c r="G602" i="1"/>
  <c r="H620" i="1"/>
  <c r="G622" i="1"/>
  <c r="G641" i="1"/>
  <c r="G643" i="1"/>
  <c r="G645" i="1"/>
  <c r="G647" i="1"/>
  <c r="G651" i="1"/>
  <c r="G686" i="1"/>
  <c r="H764" i="1"/>
  <c r="G770" i="1"/>
  <c r="H796" i="1"/>
  <c r="H798" i="1"/>
  <c r="G802" i="1"/>
  <c r="G830" i="1"/>
  <c r="H1209" i="1"/>
  <c r="G1209" i="1"/>
  <c r="H1211" i="1"/>
  <c r="G94" i="1"/>
  <c r="G98" i="1"/>
  <c r="H110" i="1"/>
  <c r="H126" i="1"/>
  <c r="G138" i="1"/>
  <c r="G142" i="1"/>
  <c r="H152" i="1"/>
  <c r="G154" i="1"/>
  <c r="G178" i="1"/>
  <c r="H196" i="1"/>
  <c r="H217" i="1"/>
  <c r="G219" i="1"/>
  <c r="H224" i="1"/>
  <c r="H260" i="1"/>
  <c r="H387" i="1"/>
  <c r="H411" i="1"/>
  <c r="G413" i="1"/>
  <c r="H417" i="1"/>
  <c r="H419" i="1"/>
  <c r="H421" i="1"/>
  <c r="H423" i="1"/>
  <c r="H425" i="1"/>
  <c r="H427" i="1"/>
  <c r="H429" i="1"/>
  <c r="H431" i="1"/>
  <c r="H433" i="1"/>
  <c r="H435" i="1"/>
  <c r="H437" i="1"/>
  <c r="H439" i="1"/>
  <c r="H441" i="1"/>
  <c r="H443" i="1"/>
  <c r="H445" i="1"/>
  <c r="H447" i="1"/>
  <c r="H449" i="1"/>
  <c r="H451" i="1"/>
  <c r="H482" i="1"/>
  <c r="H486" i="1"/>
  <c r="H490" i="1"/>
  <c r="G493" i="1"/>
  <c r="H497" i="1"/>
  <c r="H506" i="1"/>
  <c r="G507" i="1"/>
  <c r="H510" i="1"/>
  <c r="H512" i="1"/>
  <c r="H514" i="1"/>
  <c r="H516" i="1"/>
  <c r="H518" i="1"/>
  <c r="H520" i="1"/>
  <c r="G569" i="1"/>
  <c r="H569" i="1"/>
  <c r="C599" i="1"/>
  <c r="G599" i="1" s="1"/>
  <c r="G606" i="1"/>
  <c r="G679" i="1"/>
  <c r="G715" i="1"/>
  <c r="G759" i="1"/>
  <c r="H761" i="1"/>
  <c r="G791" i="1"/>
  <c r="H793" i="1"/>
  <c r="G823" i="1"/>
  <c r="H863" i="1"/>
  <c r="H865" i="1"/>
  <c r="G895" i="1"/>
  <c r="G897" i="1"/>
  <c r="G899" i="1"/>
  <c r="G901" i="1"/>
  <c r="G903" i="1"/>
  <c r="G905" i="1"/>
  <c r="G907" i="1"/>
  <c r="G909" i="1"/>
  <c r="G911" i="1"/>
  <c r="G913" i="1"/>
  <c r="G915" i="1"/>
  <c r="G917" i="1"/>
  <c r="H1096" i="1"/>
  <c r="G1096" i="1"/>
  <c r="H1110" i="1"/>
  <c r="G1110" i="1"/>
  <c r="G1503" i="1"/>
  <c r="H1503" i="1"/>
  <c r="G213" i="1"/>
  <c r="H223" i="1"/>
  <c r="H227" i="1"/>
  <c r="H250" i="1"/>
  <c r="H252" i="1"/>
  <c r="H254" i="1"/>
  <c r="H290" i="1"/>
  <c r="H341" i="1"/>
  <c r="H343" i="1"/>
  <c r="G361" i="1"/>
  <c r="H404" i="1"/>
  <c r="G406" i="1"/>
  <c r="H454" i="1"/>
  <c r="H456" i="1"/>
  <c r="H458" i="1"/>
  <c r="H460" i="1"/>
  <c r="H462" i="1"/>
  <c r="H464" i="1"/>
  <c r="G505" i="1"/>
  <c r="G670" i="1"/>
  <c r="G702" i="1"/>
  <c r="G746" i="1"/>
  <c r="H780" i="1"/>
  <c r="H782" i="1"/>
  <c r="G786" i="1"/>
  <c r="H812" i="1"/>
  <c r="H814" i="1"/>
  <c r="G818" i="1"/>
  <c r="G1252" i="1"/>
  <c r="H1256" i="1"/>
  <c r="G1256" i="1"/>
  <c r="H1260" i="1"/>
  <c r="G1260" i="1"/>
  <c r="G858" i="1"/>
  <c r="G974" i="1"/>
  <c r="G976" i="1"/>
  <c r="G978" i="1"/>
  <c r="G980" i="1"/>
  <c r="G982" i="1"/>
  <c r="H1042" i="1"/>
  <c r="H1044" i="1"/>
  <c r="G1055" i="1"/>
  <c r="H1058" i="1"/>
  <c r="H1060" i="1"/>
  <c r="G1060" i="1"/>
  <c r="G1092" i="1"/>
  <c r="G1186" i="1"/>
  <c r="G1196" i="1"/>
  <c r="G1213" i="1"/>
  <c r="G1220" i="1"/>
  <c r="H1231" i="1"/>
  <c r="G1231" i="1"/>
  <c r="G1247" i="1"/>
  <c r="H1311" i="1"/>
  <c r="G1311" i="1"/>
  <c r="H1315" i="1"/>
  <c r="G1315" i="1"/>
  <c r="G1516" i="1"/>
  <c r="H1516" i="1"/>
  <c r="H1534" i="1"/>
  <c r="G1534" i="1"/>
  <c r="H1541" i="1"/>
  <c r="G1541" i="1"/>
  <c r="H492" i="1"/>
  <c r="H496" i="1"/>
  <c r="H500" i="1"/>
  <c r="H504" i="1"/>
  <c r="H508" i="1"/>
  <c r="H511" i="1"/>
  <c r="H513" i="1"/>
  <c r="H515" i="1"/>
  <c r="H517" i="1"/>
  <c r="H519" i="1"/>
  <c r="H521" i="1"/>
  <c r="G565" i="1"/>
  <c r="H576" i="1"/>
  <c r="G578" i="1"/>
  <c r="H580" i="1"/>
  <c r="G582" i="1"/>
  <c r="H584" i="1"/>
  <c r="H588" i="1"/>
  <c r="G605" i="1"/>
  <c r="G614" i="1"/>
  <c r="H616" i="1"/>
  <c r="G618" i="1"/>
  <c r="G623" i="1"/>
  <c r="G625" i="1"/>
  <c r="H716" i="1"/>
  <c r="H720" i="1"/>
  <c r="H733" i="1"/>
  <c r="H859" i="1"/>
  <c r="G864" i="1"/>
  <c r="G992" i="1"/>
  <c r="G994" i="1"/>
  <c r="G996" i="1"/>
  <c r="G998" i="1"/>
  <c r="G1000" i="1"/>
  <c r="G1002" i="1"/>
  <c r="G1004" i="1"/>
  <c r="H1006" i="1"/>
  <c r="H1008" i="1"/>
  <c r="H1010" i="1"/>
  <c r="H1012" i="1"/>
  <c r="H1014" i="1"/>
  <c r="H1016" i="1"/>
  <c r="H1026" i="1"/>
  <c r="H1028" i="1"/>
  <c r="H1048" i="1"/>
  <c r="H1050" i="1"/>
  <c r="H1052" i="1"/>
  <c r="G1052" i="1"/>
  <c r="G1101" i="1"/>
  <c r="H1134" i="1"/>
  <c r="G1150" i="1"/>
  <c r="G1169" i="1"/>
  <c r="H1171" i="1"/>
  <c r="G1182" i="1"/>
  <c r="H1191" i="1"/>
  <c r="H1193" i="1"/>
  <c r="G1193" i="1"/>
  <c r="H1218" i="1"/>
  <c r="H1284" i="1"/>
  <c r="G1284" i="1"/>
  <c r="H1288" i="1"/>
  <c r="G1288" i="1"/>
  <c r="G1295" i="1"/>
  <c r="G1338" i="1"/>
  <c r="G1392" i="1"/>
  <c r="H1417" i="1"/>
  <c r="G1417" i="1"/>
  <c r="G1511" i="1"/>
  <c r="H1511" i="1"/>
  <c r="H1545" i="1"/>
  <c r="G1545"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1068" i="1"/>
  <c r="H1070" i="1"/>
  <c r="H1072" i="1"/>
  <c r="H1078" i="1"/>
  <c r="H1080" i="1"/>
  <c r="H1177" i="1"/>
  <c r="H1179" i="1"/>
  <c r="G1179" i="1"/>
  <c r="H1203" i="1"/>
  <c r="H1205" i="1"/>
  <c r="H1250" i="1"/>
  <c r="H1252" i="1"/>
  <c r="H1271" i="1"/>
  <c r="G1271" i="1"/>
  <c r="G1318" i="1"/>
  <c r="H1406" i="1"/>
  <c r="G1414" i="1"/>
  <c r="H1495" i="1"/>
  <c r="G1495" i="1"/>
  <c r="H1505" i="1"/>
  <c r="G1505" i="1"/>
  <c r="H1539" i="1"/>
  <c r="G1539" i="1"/>
  <c r="H1543" i="1"/>
  <c r="G1543" i="1"/>
  <c r="G1013" i="1"/>
  <c r="G1025" i="1"/>
  <c r="G1029" i="1"/>
  <c r="G1031" i="1"/>
  <c r="G1035" i="1"/>
  <c r="G1049" i="1"/>
  <c r="G1057" i="1"/>
  <c r="G1067" i="1"/>
  <c r="G1075" i="1"/>
  <c r="G1085" i="1"/>
  <c r="G1093" i="1"/>
  <c r="G1108" i="1"/>
  <c r="G1115" i="1"/>
  <c r="H1117" i="1"/>
  <c r="H1119" i="1"/>
  <c r="H1121" i="1"/>
  <c r="H1126" i="1"/>
  <c r="G1128" i="1"/>
  <c r="H1130" i="1"/>
  <c r="G1131" i="1"/>
  <c r="G1135" i="1"/>
  <c r="G1137" i="1"/>
  <c r="G1139" i="1"/>
  <c r="G1141" i="1"/>
  <c r="H1144" i="1"/>
  <c r="H1146" i="1"/>
  <c r="G1149" i="1"/>
  <c r="G1158" i="1"/>
  <c r="H1160" i="1"/>
  <c r="H1162" i="1"/>
  <c r="H1166" i="1"/>
  <c r="G1168" i="1"/>
  <c r="G1172" i="1"/>
  <c r="G1178" i="1"/>
  <c r="H1188" i="1"/>
  <c r="H1199" i="1"/>
  <c r="G1204" i="1"/>
  <c r="G1208" i="1"/>
  <c r="H1217" i="1"/>
  <c r="G1228" i="1"/>
  <c r="H1230" i="1"/>
  <c r="H1244" i="1"/>
  <c r="H1246" i="1"/>
  <c r="H1248" i="1"/>
  <c r="G1251" i="1"/>
  <c r="H1262" i="1"/>
  <c r="H1268" i="1"/>
  <c r="G1268" i="1"/>
  <c r="G1327" i="1"/>
  <c r="G1343" i="1"/>
  <c r="H1351" i="1"/>
  <c r="G1359" i="1"/>
  <c r="H1361" i="1"/>
  <c r="H1371" i="1"/>
  <c r="H1373" i="1"/>
  <c r="H1389" i="1"/>
  <c r="H1391" i="1"/>
  <c r="G1391" i="1"/>
  <c r="G1400" i="1"/>
  <c r="G1421" i="1"/>
  <c r="J1449" i="1"/>
  <c r="G1532" i="1"/>
  <c r="H1532" i="1"/>
  <c r="H1549" i="1"/>
  <c r="G1549" i="1"/>
  <c r="G1556" i="1"/>
  <c r="H1556" i="1"/>
  <c r="H1566" i="1"/>
  <c r="G1566" i="1"/>
  <c r="F259" i="4"/>
  <c r="B37" i="9"/>
  <c r="H1425" i="1"/>
  <c r="H1429" i="1"/>
  <c r="H1431" i="1"/>
  <c r="H1438" i="1"/>
  <c r="J1445" i="1"/>
  <c r="H1455" i="1"/>
  <c r="G1522" i="1"/>
  <c r="H1522" i="1"/>
  <c r="G1536" i="1"/>
  <c r="H1536" i="1"/>
  <c r="H1561" i="1"/>
  <c r="G1561" i="1"/>
  <c r="G1576" i="1"/>
  <c r="H1576" i="1"/>
  <c r="F249" i="9"/>
  <c r="F250" i="9"/>
  <c r="B250" i="9" s="1"/>
  <c r="F254" i="9"/>
  <c r="E283" i="9"/>
  <c r="B283" i="9" s="1"/>
  <c r="E25" i="9"/>
  <c r="B25" i="9" s="1"/>
  <c r="E32" i="9"/>
  <c r="B32" i="9" s="1"/>
  <c r="E49" i="9"/>
  <c r="B49" i="9" s="1"/>
  <c r="E50" i="9"/>
  <c r="B50" i="9" s="1"/>
  <c r="E75" i="9"/>
  <c r="B75" i="9" s="1"/>
  <c r="E83" i="9"/>
  <c r="B83" i="9" s="1"/>
  <c r="E96" i="9"/>
  <c r="E101" i="9"/>
  <c r="B101" i="9" s="1"/>
  <c r="E104" i="9"/>
  <c r="E106" i="9"/>
  <c r="B106" i="9" s="1"/>
  <c r="E109" i="9"/>
  <c r="B109" i="9" s="1"/>
  <c r="E113" i="9"/>
  <c r="B113" i="9" s="1"/>
  <c r="E114" i="9"/>
  <c r="B114" i="9" s="1"/>
  <c r="E128" i="9"/>
  <c r="B128" i="9" s="1"/>
  <c r="E131" i="9"/>
  <c r="B131" i="9" s="1"/>
  <c r="E154" i="9"/>
  <c r="B154" i="9" s="1"/>
  <c r="F220" i="9"/>
  <c r="B220" i="9" s="1"/>
  <c r="E273" i="9"/>
  <c r="B273" i="9" s="1"/>
  <c r="F275" i="9"/>
  <c r="E279" i="9"/>
  <c r="B279" i="9" s="1"/>
  <c r="E263" i="4"/>
  <c r="D259" i="1" s="1"/>
  <c r="D580" i="4"/>
  <c r="D22" i="7"/>
  <c r="D49" i="8"/>
  <c r="B41" i="9"/>
  <c r="B53" i="9"/>
  <c r="B66" i="9"/>
  <c r="B117" i="9"/>
  <c r="B158" i="9"/>
  <c r="H1274" i="1"/>
  <c r="G1276" i="1"/>
  <c r="H1278" i="1"/>
  <c r="H1280" i="1"/>
  <c r="G1281" i="1"/>
  <c r="G1287" i="1"/>
  <c r="H1294" i="1"/>
  <c r="H1296" i="1"/>
  <c r="H1303" i="1"/>
  <c r="G1310" i="1"/>
  <c r="H1317" i="1"/>
  <c r="G1331" i="1"/>
  <c r="G1335" i="1"/>
  <c r="G1342" i="1"/>
  <c r="H1360" i="1"/>
  <c r="H1362" i="1"/>
  <c r="G1363" i="1"/>
  <c r="H1370" i="1"/>
  <c r="H1372" i="1"/>
  <c r="H1374" i="1"/>
  <c r="G1390" i="1"/>
  <c r="G1395" i="1"/>
  <c r="H1397" i="1"/>
  <c r="H1399" i="1"/>
  <c r="G1407" i="1"/>
  <c r="H1415" i="1"/>
  <c r="H1422" i="1"/>
  <c r="J1441" i="1"/>
  <c r="J1457" i="1"/>
  <c r="G1474" i="1"/>
  <c r="H1554" i="1"/>
  <c r="H1564" i="1"/>
  <c r="F23" i="4"/>
  <c r="E82" i="4"/>
  <c r="D78" i="1" s="1"/>
  <c r="F418" i="4"/>
  <c r="F13" i="5"/>
  <c r="D129" i="6"/>
  <c r="C1423" i="1" s="1"/>
  <c r="H1423" i="1" s="1"/>
  <c r="E51" i="9"/>
  <c r="B51" i="9" s="1"/>
  <c r="E64" i="9"/>
  <c r="B64" i="9" s="1"/>
  <c r="E69" i="9"/>
  <c r="B69" i="9" s="1"/>
  <c r="E72" i="9"/>
  <c r="E74" i="9"/>
  <c r="E77" i="9"/>
  <c r="B77" i="9" s="1"/>
  <c r="E81" i="9"/>
  <c r="B81" i="9" s="1"/>
  <c r="E82" i="9"/>
  <c r="B82" i="9" s="1"/>
  <c r="E107" i="9"/>
  <c r="B107" i="9" s="1"/>
  <c r="E115" i="9"/>
  <c r="B115" i="9" s="1"/>
  <c r="E129" i="9"/>
  <c r="B129" i="9" s="1"/>
  <c r="E136" i="9"/>
  <c r="B136" i="9" s="1"/>
  <c r="E143" i="9"/>
  <c r="B143" i="9" s="1"/>
  <c r="E153" i="9"/>
  <c r="B153" i="9" s="1"/>
  <c r="E156" i="9"/>
  <c r="B156" i="9" s="1"/>
  <c r="E157" i="9"/>
  <c r="F236" i="9"/>
  <c r="B236" i="9" s="1"/>
  <c r="F261" i="9"/>
  <c r="B264" i="9"/>
  <c r="B281" i="9"/>
  <c r="H817" i="1"/>
  <c r="H718" i="1"/>
  <c r="E45" i="9"/>
  <c r="B45" i="9" s="1"/>
  <c r="F115" i="6"/>
  <c r="E114" i="6"/>
  <c r="H1405" i="1"/>
  <c r="F82" i="6"/>
  <c r="H1369" i="1"/>
  <c r="F75" i="6"/>
  <c r="F61" i="6"/>
  <c r="E35" i="6"/>
  <c r="F54" i="6"/>
  <c r="G1333" i="1"/>
  <c r="G1334" i="1"/>
  <c r="H1332" i="1"/>
  <c r="F6" i="6"/>
  <c r="E284" i="9"/>
  <c r="B284" i="9" s="1"/>
  <c r="E139" i="9"/>
  <c r="B139" i="9" s="1"/>
  <c r="G389" i="1"/>
  <c r="G351" i="1"/>
  <c r="G355" i="1"/>
  <c r="H398" i="1"/>
  <c r="F391" i="4"/>
  <c r="H386" i="1"/>
  <c r="G390" i="1"/>
  <c r="G374" i="1"/>
  <c r="H370" i="1"/>
  <c r="G367" i="1"/>
  <c r="H365" i="1"/>
  <c r="F369" i="4"/>
  <c r="H363" i="1"/>
  <c r="F364" i="4"/>
  <c r="H348" i="1"/>
  <c r="F352" i="4"/>
  <c r="H264" i="1"/>
  <c r="E252" i="4"/>
  <c r="D248" i="1" s="1"/>
  <c r="F236" i="4"/>
  <c r="G209" i="1"/>
  <c r="H200" i="1"/>
  <c r="E196" i="4"/>
  <c r="D192" i="1" s="1"/>
  <c r="H190" i="1"/>
  <c r="G188" i="1"/>
  <c r="G187" i="1"/>
  <c r="H183" i="1"/>
  <c r="H181" i="1"/>
  <c r="E43" i="9"/>
  <c r="B43" i="9" s="1"/>
  <c r="F218" i="9"/>
  <c r="B218" i="9" s="1"/>
  <c r="G177" i="1"/>
  <c r="H174" i="1"/>
  <c r="H170" i="1"/>
  <c r="H168" i="1"/>
  <c r="H166" i="1"/>
  <c r="H161" i="1"/>
  <c r="E39" i="9"/>
  <c r="B39" i="9" s="1"/>
  <c r="G150" i="1"/>
  <c r="H145" i="1"/>
  <c r="G126" i="1"/>
  <c r="F128" i="4"/>
  <c r="H118" i="1"/>
  <c r="G108" i="1"/>
  <c r="F107" i="4"/>
  <c r="H105" i="1"/>
  <c r="G88" i="1"/>
  <c r="E28" i="9"/>
  <c r="B28" i="9" s="1"/>
  <c r="E27" i="9"/>
  <c r="B27" i="9" s="1"/>
  <c r="G56" i="1"/>
  <c r="F29" i="4"/>
  <c r="E23" i="9"/>
  <c r="B23" i="9" s="1"/>
  <c r="H9" i="1"/>
  <c r="H7" i="1"/>
  <c r="E7" i="4"/>
  <c r="D3" i="1" s="1"/>
  <c r="H5" i="1"/>
  <c r="E290" i="9"/>
  <c r="B290" i="9" s="1"/>
  <c r="H12" i="1"/>
  <c r="H16" i="1"/>
  <c r="H22" i="1"/>
  <c r="H42" i="1"/>
  <c r="H44" i="1"/>
  <c r="H47" i="1"/>
  <c r="G47" i="1"/>
  <c r="H49" i="1"/>
  <c r="G49" i="1"/>
  <c r="H51" i="1"/>
  <c r="G51" i="1"/>
  <c r="H53" i="1"/>
  <c r="G53" i="1"/>
  <c r="H62" i="1"/>
  <c r="G62" i="1"/>
  <c r="H64" i="1"/>
  <c r="G64" i="1"/>
  <c r="H66" i="1"/>
  <c r="G66" i="1"/>
  <c r="H68" i="1"/>
  <c r="G68" i="1"/>
  <c r="H70" i="1"/>
  <c r="G70" i="1"/>
  <c r="H72" i="1"/>
  <c r="G72" i="1"/>
  <c r="H74" i="1"/>
  <c r="G74" i="1"/>
  <c r="H76" i="1"/>
  <c r="G76" i="1"/>
  <c r="G82" i="1"/>
  <c r="H82" i="1"/>
  <c r="H84" i="1"/>
  <c r="H86" i="1"/>
  <c r="H14" i="1"/>
  <c r="H18" i="1"/>
  <c r="H41" i="1"/>
  <c r="H43" i="1"/>
  <c r="H45" i="1"/>
  <c r="H48" i="1"/>
  <c r="G48" i="1"/>
  <c r="H50" i="1"/>
  <c r="G50" i="1"/>
  <c r="H52" i="1"/>
  <c r="G52" i="1"/>
  <c r="H54" i="1"/>
  <c r="G54" i="1"/>
  <c r="H61" i="1"/>
  <c r="G61" i="1"/>
  <c r="H63" i="1"/>
  <c r="G63" i="1"/>
  <c r="H65" i="1"/>
  <c r="G65" i="1"/>
  <c r="H67" i="1"/>
  <c r="G67" i="1"/>
  <c r="H69" i="1"/>
  <c r="G69" i="1"/>
  <c r="H71" i="1"/>
  <c r="G71" i="1"/>
  <c r="H73" i="1"/>
  <c r="G73" i="1"/>
  <c r="H75" i="1"/>
  <c r="G75" i="1"/>
  <c r="H77" i="1"/>
  <c r="G77" i="1"/>
  <c r="H83" i="1"/>
  <c r="H85" i="1"/>
  <c r="G89" i="1"/>
  <c r="H89" i="1"/>
  <c r="G214" i="1"/>
  <c r="H235" i="1"/>
  <c r="G235" i="1"/>
  <c r="G256" i="1"/>
  <c r="H256" i="1"/>
  <c r="H296" i="1"/>
  <c r="H298" i="1"/>
  <c r="H300" i="1"/>
  <c r="H302" i="1"/>
  <c r="H304" i="1"/>
  <c r="G307" i="1"/>
  <c r="H307" i="1"/>
  <c r="G238" i="1"/>
  <c r="H238" i="1"/>
  <c r="G239" i="1"/>
  <c r="G243" i="1"/>
  <c r="G247" i="1"/>
  <c r="H81" i="1"/>
  <c r="G93" i="1"/>
  <c r="H103" i="1"/>
  <c r="G104" i="1"/>
  <c r="G107" i="1"/>
  <c r="G113" i="1"/>
  <c r="G117" i="1"/>
  <c r="G149" i="1"/>
  <c r="G151" i="1"/>
  <c r="G152" i="1"/>
  <c r="G153" i="1"/>
  <c r="H154" i="1"/>
  <c r="G157" i="1"/>
  <c r="H160" i="1"/>
  <c r="H162" i="1"/>
  <c r="H165" i="1"/>
  <c r="H167" i="1"/>
  <c r="H169" i="1"/>
  <c r="H172" i="1"/>
  <c r="G176" i="1"/>
  <c r="H178" i="1"/>
  <c r="H180" i="1"/>
  <c r="G182" i="1"/>
  <c r="G186" i="1"/>
  <c r="G189" i="1"/>
  <c r="H189" i="1"/>
  <c r="G190" i="1"/>
  <c r="H194" i="1"/>
  <c r="G196" i="1"/>
  <c r="H198" i="1"/>
  <c r="G199" i="1"/>
  <c r="G201" i="1"/>
  <c r="G207" i="1"/>
  <c r="H209" i="1"/>
  <c r="G212" i="1"/>
  <c r="H214" i="1"/>
  <c r="G216" i="1"/>
  <c r="G217" i="1"/>
  <c r="H218" i="1"/>
  <c r="G234" i="1"/>
  <c r="H234" i="1"/>
  <c r="G242" i="1"/>
  <c r="G246" i="1"/>
  <c r="H257" i="1"/>
  <c r="H295" i="1"/>
  <c r="H297" i="1"/>
  <c r="H299" i="1"/>
  <c r="H301" i="1"/>
  <c r="H303" i="1"/>
  <c r="H305" i="1"/>
  <c r="H308" i="1"/>
  <c r="H4" i="1"/>
  <c r="H6" i="1"/>
  <c r="H8" i="1"/>
  <c r="H10" i="1"/>
  <c r="H19" i="1"/>
  <c r="G23" i="1"/>
  <c r="G27" i="1"/>
  <c r="H56" i="1"/>
  <c r="H59" i="1"/>
  <c r="H60" i="1"/>
  <c r="G87" i="1"/>
  <c r="H88" i="1"/>
  <c r="G90" i="1"/>
  <c r="G111" i="1"/>
  <c r="H119" i="1"/>
  <c r="G122" i="1"/>
  <c r="G125" i="1"/>
  <c r="H136" i="1"/>
  <c r="H146" i="1"/>
  <c r="H150" i="1"/>
  <c r="G155" i="1"/>
  <c r="G175" i="1"/>
  <c r="H177" i="1"/>
  <c r="G179" i="1"/>
  <c r="H187" i="1"/>
  <c r="G191" i="1"/>
  <c r="H193" i="1"/>
  <c r="G195" i="1"/>
  <c r="H197" i="1"/>
  <c r="G210" i="1"/>
  <c r="H210" i="1"/>
  <c r="H213" i="1"/>
  <c r="G237" i="1"/>
  <c r="H237" i="1"/>
  <c r="H249" i="1"/>
  <c r="G249" i="1"/>
  <c r="H251" i="1"/>
  <c r="H253" i="1"/>
  <c r="G250" i="1"/>
  <c r="G251" i="1"/>
  <c r="G252" i="1"/>
  <c r="G253" i="1"/>
  <c r="G254" i="1"/>
  <c r="G295" i="1"/>
  <c r="G296" i="1"/>
  <c r="G297" i="1"/>
  <c r="G298" i="1"/>
  <c r="G299" i="1"/>
  <c r="G300" i="1"/>
  <c r="G301" i="1"/>
  <c r="G302" i="1"/>
  <c r="G303" i="1"/>
  <c r="G304" i="1"/>
  <c r="G305" i="1"/>
  <c r="G340" i="1"/>
  <c r="G341" i="1"/>
  <c r="G342" i="1"/>
  <c r="G343" i="1"/>
  <c r="G344" i="1"/>
  <c r="G370" i="1"/>
  <c r="G387" i="1"/>
  <c r="G404"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683" i="1"/>
  <c r="G683" i="1"/>
  <c r="H699" i="1"/>
  <c r="G699" i="1"/>
  <c r="H743" i="1"/>
  <c r="G743" i="1"/>
  <c r="H758" i="1"/>
  <c r="G758" i="1"/>
  <c r="G208" i="1"/>
  <c r="H233" i="1"/>
  <c r="G261" i="1"/>
  <c r="H347" i="1"/>
  <c r="G360" i="1"/>
  <c r="H361" i="1"/>
  <c r="H397" i="1"/>
  <c r="H412"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H562" i="1"/>
  <c r="G564" i="1"/>
  <c r="H566" i="1"/>
  <c r="G568" i="1"/>
  <c r="H570" i="1"/>
  <c r="G579" i="1"/>
  <c r="G603" i="1"/>
  <c r="G650" i="1"/>
  <c r="H722" i="1"/>
  <c r="G722" i="1"/>
  <c r="G731" i="1"/>
  <c r="G257" i="1"/>
  <c r="G260" i="1"/>
  <c r="H265" i="1"/>
  <c r="G291" i="1"/>
  <c r="G308" i="1"/>
  <c r="H362" i="1"/>
  <c r="H364" i="1"/>
  <c r="H366" i="1"/>
  <c r="H371" i="1"/>
  <c r="H388" i="1"/>
  <c r="H405" i="1"/>
  <c r="G563" i="1"/>
  <c r="G567" i="1"/>
  <c r="G571" i="1"/>
  <c r="H592" i="1"/>
  <c r="H675" i="1"/>
  <c r="G675" i="1"/>
  <c r="H691" i="1"/>
  <c r="G691" i="1"/>
  <c r="H707" i="1"/>
  <c r="G707" i="1"/>
  <c r="H751" i="1"/>
  <c r="G751" i="1"/>
  <c r="H766" i="1"/>
  <c r="G766" i="1"/>
  <c r="H730" i="1"/>
  <c r="G730" i="1"/>
  <c r="G594" i="1"/>
  <c r="H632" i="1"/>
  <c r="G649" i="1"/>
  <c r="H652" i="1"/>
  <c r="G654" i="1"/>
  <c r="H656" i="1"/>
  <c r="G658" i="1"/>
  <c r="G669" i="1"/>
  <c r="H672" i="1"/>
  <c r="H674" i="1"/>
  <c r="H677" i="1"/>
  <c r="H680" i="1"/>
  <c r="H682" i="1"/>
  <c r="H685" i="1"/>
  <c r="H688" i="1"/>
  <c r="H690" i="1"/>
  <c r="H693" i="1"/>
  <c r="H696" i="1"/>
  <c r="H698" i="1"/>
  <c r="H701" i="1"/>
  <c r="H704" i="1"/>
  <c r="H706" i="1"/>
  <c r="H709" i="1"/>
  <c r="H711" i="1"/>
  <c r="H713" i="1"/>
  <c r="H715" i="1"/>
  <c r="H727" i="1"/>
  <c r="H735" i="1"/>
  <c r="H737" i="1"/>
  <c r="H740" i="1"/>
  <c r="H742" i="1"/>
  <c r="H745" i="1"/>
  <c r="H748" i="1"/>
  <c r="H750" i="1"/>
  <c r="H753" i="1"/>
  <c r="H763" i="1"/>
  <c r="H771" i="1"/>
  <c r="H779" i="1"/>
  <c r="H787" i="1"/>
  <c r="H795" i="1"/>
  <c r="H803" i="1"/>
  <c r="H811" i="1"/>
  <c r="H819" i="1"/>
  <c r="H824" i="1"/>
  <c r="H826" i="1"/>
  <c r="H829" i="1"/>
  <c r="H832" i="1"/>
  <c r="H834" i="1"/>
  <c r="H837" i="1"/>
  <c r="G846" i="1"/>
  <c r="G847" i="1"/>
  <c r="G862" i="1"/>
  <c r="G863" i="1"/>
  <c r="G1016" i="1"/>
  <c r="G1044" i="1"/>
  <c r="H596" i="1"/>
  <c r="G601" i="1"/>
  <c r="H604" i="1"/>
  <c r="G609" i="1"/>
  <c r="H612" i="1"/>
  <c r="G617" i="1"/>
  <c r="G621" i="1"/>
  <c r="H624" i="1"/>
  <c r="G642" i="1"/>
  <c r="H644" i="1"/>
  <c r="G646" i="1"/>
  <c r="H660" i="1"/>
  <c r="G662" i="1"/>
  <c r="H664" i="1"/>
  <c r="G666" i="1"/>
  <c r="H679" i="1"/>
  <c r="H687" i="1"/>
  <c r="H695" i="1"/>
  <c r="H703" i="1"/>
  <c r="H717" i="1"/>
  <c r="H719" i="1"/>
  <c r="H721" i="1"/>
  <c r="H724" i="1"/>
  <c r="H726" i="1"/>
  <c r="H729" i="1"/>
  <c r="H732" i="1"/>
  <c r="H734" i="1"/>
  <c r="H739" i="1"/>
  <c r="H747" i="1"/>
  <c r="H755" i="1"/>
  <c r="H757" i="1"/>
  <c r="H760" i="1"/>
  <c r="H762" i="1"/>
  <c r="H765" i="1"/>
  <c r="H768" i="1"/>
  <c r="H770" i="1"/>
  <c r="H773" i="1"/>
  <c r="G774" i="1"/>
  <c r="H776" i="1"/>
  <c r="H778" i="1"/>
  <c r="H781" i="1"/>
  <c r="G782" i="1"/>
  <c r="H784" i="1"/>
  <c r="H786" i="1"/>
  <c r="H789" i="1"/>
  <c r="G790" i="1"/>
  <c r="H792" i="1"/>
  <c r="H794" i="1"/>
  <c r="H797" i="1"/>
  <c r="G798" i="1"/>
  <c r="H800" i="1"/>
  <c r="H802" i="1"/>
  <c r="H805" i="1"/>
  <c r="G806" i="1"/>
  <c r="H808" i="1"/>
  <c r="H810" i="1"/>
  <c r="H813" i="1"/>
  <c r="G814" i="1"/>
  <c r="H816" i="1"/>
  <c r="H818" i="1"/>
  <c r="H821" i="1"/>
  <c r="H823" i="1"/>
  <c r="G827" i="1"/>
  <c r="H831" i="1"/>
  <c r="G835" i="1"/>
  <c r="G851" i="1"/>
  <c r="G1072" i="1"/>
  <c r="G1084" i="1"/>
  <c r="H1088" i="1"/>
  <c r="G1088" i="1"/>
  <c r="H648" i="1"/>
  <c r="G653" i="1"/>
  <c r="G655" i="1"/>
  <c r="G657" i="1"/>
  <c r="H668" i="1"/>
  <c r="G673" i="1"/>
  <c r="H676" i="1"/>
  <c r="H678" i="1"/>
  <c r="H681" i="1"/>
  <c r="H684" i="1"/>
  <c r="H686" i="1"/>
  <c r="H689" i="1"/>
  <c r="H692" i="1"/>
  <c r="H694" i="1"/>
  <c r="H697" i="1"/>
  <c r="H700" i="1"/>
  <c r="H702" i="1"/>
  <c r="H705" i="1"/>
  <c r="H708" i="1"/>
  <c r="H710" i="1"/>
  <c r="H712" i="1"/>
  <c r="H714" i="1"/>
  <c r="H723" i="1"/>
  <c r="H731" i="1"/>
  <c r="H736" i="1"/>
  <c r="H738" i="1"/>
  <c r="H741" i="1"/>
  <c r="H744" i="1"/>
  <c r="H746" i="1"/>
  <c r="H749" i="1"/>
  <c r="H752" i="1"/>
  <c r="H754" i="1"/>
  <c r="H759" i="1"/>
  <c r="H767" i="1"/>
  <c r="H775" i="1"/>
  <c r="H783" i="1"/>
  <c r="H791" i="1"/>
  <c r="H799" i="1"/>
  <c r="H807" i="1"/>
  <c r="H815" i="1"/>
  <c r="H825" i="1"/>
  <c r="H828" i="1"/>
  <c r="H830" i="1"/>
  <c r="H833" i="1"/>
  <c r="H836" i="1"/>
  <c r="H838" i="1"/>
  <c r="G854" i="1"/>
  <c r="G838" i="1"/>
  <c r="H840" i="1"/>
  <c r="H842" i="1"/>
  <c r="H845" i="1"/>
  <c r="H848" i="1"/>
  <c r="H850" i="1"/>
  <c r="H853" i="1"/>
  <c r="H856" i="1"/>
  <c r="H858" i="1"/>
  <c r="H861" i="1"/>
  <c r="H864" i="1"/>
  <c r="G988" i="1"/>
  <c r="H1018" i="1"/>
  <c r="H1020" i="1"/>
  <c r="H1022" i="1"/>
  <c r="H1024" i="1"/>
  <c r="H1032" i="1"/>
  <c r="H1034" i="1"/>
  <c r="H1036" i="1"/>
  <c r="G1043" i="1"/>
  <c r="G1045" i="1"/>
  <c r="H1054" i="1"/>
  <c r="H1062" i="1"/>
  <c r="H1064" i="1"/>
  <c r="H1074" i="1"/>
  <c r="H1076" i="1"/>
  <c r="G1079" i="1"/>
  <c r="G1081" i="1"/>
  <c r="H1090" i="1"/>
  <c r="H1092" i="1"/>
  <c r="G1097" i="1"/>
  <c r="H1106" i="1"/>
  <c r="H1108" i="1"/>
  <c r="G1109" i="1"/>
  <c r="H1123" i="1"/>
  <c r="G1125" i="1"/>
  <c r="H1132" i="1"/>
  <c r="G1133" i="1"/>
  <c r="G1143" i="1"/>
  <c r="G1145" i="1"/>
  <c r="H1164" i="1"/>
  <c r="G1165" i="1"/>
  <c r="H1173" i="1"/>
  <c r="G1174" i="1"/>
  <c r="H1176" i="1"/>
  <c r="H1180" i="1"/>
  <c r="H1187" i="1"/>
  <c r="H1190" i="1"/>
  <c r="H1194" i="1"/>
  <c r="H1198" i="1"/>
  <c r="H1202" i="1"/>
  <c r="H1206" i="1"/>
  <c r="H1210" i="1"/>
  <c r="H1220" i="1"/>
  <c r="H1224" i="1"/>
  <c r="H1227" i="1"/>
  <c r="H1232" i="1"/>
  <c r="H1234" i="1"/>
  <c r="H1236" i="1"/>
  <c r="H1238" i="1"/>
  <c r="H1241" i="1"/>
  <c r="H1243" i="1"/>
  <c r="H1249" i="1"/>
  <c r="H1253" i="1"/>
  <c r="H1257" i="1"/>
  <c r="H1261" i="1"/>
  <c r="H1264" i="1"/>
  <c r="H1266" i="1"/>
  <c r="H1269" i="1"/>
  <c r="H1272" i="1"/>
  <c r="H1275" i="1"/>
  <c r="H1281" i="1"/>
  <c r="H1285" i="1"/>
  <c r="H1289" i="1"/>
  <c r="H1293" i="1"/>
  <c r="H1297" i="1"/>
  <c r="H1301" i="1"/>
  <c r="H1304" i="1"/>
  <c r="H1308" i="1"/>
  <c r="H1312" i="1"/>
  <c r="H1316" i="1"/>
  <c r="H1320" i="1"/>
  <c r="H1324" i="1"/>
  <c r="H1336" i="1"/>
  <c r="G1341" i="1"/>
  <c r="H1344" i="1"/>
  <c r="H1349" i="1"/>
  <c r="H1352" i="1"/>
  <c r="H1354" i="1"/>
  <c r="H1356" i="1"/>
  <c r="H1358" i="1"/>
  <c r="H1363" i="1"/>
  <c r="H1375" i="1"/>
  <c r="H1377" i="1"/>
  <c r="H1379" i="1"/>
  <c r="H1381" i="1"/>
  <c r="H1385" i="1"/>
  <c r="H1388" i="1"/>
  <c r="H1392" i="1"/>
  <c r="H1395" i="1"/>
  <c r="G1397" i="1"/>
  <c r="H1403" i="1"/>
  <c r="H1410" i="1"/>
  <c r="H1412" i="1"/>
  <c r="G1412" i="1"/>
  <c r="H1428" i="1"/>
  <c r="G1429" i="1"/>
  <c r="H1433" i="1"/>
  <c r="G1433" i="1"/>
  <c r="H1444" i="1"/>
  <c r="G1445" i="1"/>
  <c r="H1463" i="1"/>
  <c r="G1491" i="1"/>
  <c r="G1510" i="1"/>
  <c r="H1512" i="1"/>
  <c r="G1514" i="1"/>
  <c r="G1521" i="1"/>
  <c r="G1523" i="1"/>
  <c r="H1526" i="1"/>
  <c r="G1526" i="1"/>
  <c r="H1537" i="1"/>
  <c r="G1537" i="1"/>
  <c r="H1557" i="1"/>
  <c r="G1557" i="1"/>
  <c r="H1559" i="1"/>
  <c r="G1563" i="1"/>
  <c r="G1572" i="1"/>
  <c r="H1572" i="1"/>
  <c r="G1575" i="1"/>
  <c r="G1104" i="1"/>
  <c r="G1121" i="1"/>
  <c r="G1162" i="1"/>
  <c r="G1171" i="1"/>
  <c r="G1177" i="1"/>
  <c r="G1181" i="1"/>
  <c r="G1188" i="1"/>
  <c r="G1191" i="1"/>
  <c r="G1195" i="1"/>
  <c r="G1199" i="1"/>
  <c r="G1203" i="1"/>
  <c r="G1207" i="1"/>
  <c r="G1211" i="1"/>
  <c r="G1239" i="1"/>
  <c r="G1246" i="1"/>
  <c r="G1250" i="1"/>
  <c r="G1254" i="1"/>
  <c r="G1258" i="1"/>
  <c r="G1262" i="1"/>
  <c r="G1278" i="1"/>
  <c r="G1282" i="1"/>
  <c r="G1286" i="1"/>
  <c r="G1290" i="1"/>
  <c r="G1294" i="1"/>
  <c r="G1298" i="1"/>
  <c r="G1305" i="1"/>
  <c r="G1309" i="1"/>
  <c r="G1313" i="1"/>
  <c r="G1317" i="1"/>
  <c r="G1366" i="1"/>
  <c r="G1389" i="1"/>
  <c r="G1393" i="1"/>
  <c r="H1398" i="1"/>
  <c r="G1398" i="1"/>
  <c r="G1399" i="1"/>
  <c r="G1406" i="1"/>
  <c r="G1419" i="1"/>
  <c r="G1422" i="1"/>
  <c r="G1426" i="1"/>
  <c r="H1430" i="1"/>
  <c r="G1430" i="1"/>
  <c r="G1451" i="1"/>
  <c r="I1451" i="1" s="1"/>
  <c r="H1451" i="1"/>
  <c r="G1462" i="1"/>
  <c r="I1462" i="1" s="1"/>
  <c r="H1462" i="1"/>
  <c r="G1486" i="1"/>
  <c r="H1486" i="1"/>
  <c r="G1508" i="1"/>
  <c r="H1508" i="1"/>
  <c r="H1538" i="1"/>
  <c r="G1538" i="1"/>
  <c r="G1552" i="1"/>
  <c r="H1552" i="1"/>
  <c r="H1555" i="1"/>
  <c r="G1555" i="1"/>
  <c r="H1569" i="1"/>
  <c r="G1569" i="1"/>
  <c r="H1573" i="1"/>
  <c r="G1573" i="1"/>
  <c r="H841" i="1"/>
  <c r="H844" i="1"/>
  <c r="H846" i="1"/>
  <c r="H849" i="1"/>
  <c r="H852" i="1"/>
  <c r="H854" i="1"/>
  <c r="H857" i="1"/>
  <c r="H860" i="1"/>
  <c r="H862" i="1"/>
  <c r="G987" i="1"/>
  <c r="G989" i="1"/>
  <c r="G1011" i="1"/>
  <c r="G1015" i="1"/>
  <c r="G1017" i="1"/>
  <c r="G1021" i="1"/>
  <c r="G1024" i="1"/>
  <c r="G1033" i="1"/>
  <c r="G1036" i="1"/>
  <c r="G1051" i="1"/>
  <c r="G1053" i="1"/>
  <c r="G1059" i="1"/>
  <c r="G1061" i="1"/>
  <c r="H1066" i="1"/>
  <c r="H1068" i="1"/>
  <c r="G1071" i="1"/>
  <c r="G1073" i="1"/>
  <c r="G1076" i="1"/>
  <c r="H1082" i="1"/>
  <c r="H1084" i="1"/>
  <c r="G1087" i="1"/>
  <c r="G1089" i="1"/>
  <c r="H1098" i="1"/>
  <c r="H1100" i="1"/>
  <c r="G1105" i="1"/>
  <c r="H1115" i="1"/>
  <c r="G1116" i="1"/>
  <c r="G1118" i="1"/>
  <c r="G1120" i="1"/>
  <c r="H1128" i="1"/>
  <c r="G1129" i="1"/>
  <c r="H1136" i="1"/>
  <c r="H1138" i="1"/>
  <c r="H1140" i="1"/>
  <c r="H1148" i="1"/>
  <c r="H1150" i="1"/>
  <c r="H1156" i="1"/>
  <c r="H1158" i="1"/>
  <c r="G1159" i="1"/>
  <c r="G1161" i="1"/>
  <c r="G1164" i="1"/>
  <c r="H1169" i="1"/>
  <c r="G1170" i="1"/>
  <c r="G1173" i="1"/>
  <c r="G1176" i="1"/>
  <c r="H1178" i="1"/>
  <c r="G1180" i="1"/>
  <c r="H1182" i="1"/>
  <c r="G1187" i="1"/>
  <c r="H1189" i="1"/>
  <c r="G1190" i="1"/>
  <c r="H1192" i="1"/>
  <c r="G1194" i="1"/>
  <c r="H1196" i="1"/>
  <c r="G1198" i="1"/>
  <c r="H1200" i="1"/>
  <c r="G1202" i="1"/>
  <c r="H1204" i="1"/>
  <c r="G1206" i="1"/>
  <c r="H1208" i="1"/>
  <c r="G1210" i="1"/>
  <c r="H1212" i="1"/>
  <c r="H1223" i="1"/>
  <c r="H1225" i="1"/>
  <c r="H1228" i="1"/>
  <c r="H1233" i="1"/>
  <c r="G1234" i="1"/>
  <c r="H1237" i="1"/>
  <c r="H1240" i="1"/>
  <c r="H1242" i="1"/>
  <c r="G1243" i="1"/>
  <c r="H1247" i="1"/>
  <c r="G1249" i="1"/>
  <c r="H1251" i="1"/>
  <c r="G1253" i="1"/>
  <c r="H1255" i="1"/>
  <c r="G1257" i="1"/>
  <c r="H1259" i="1"/>
  <c r="G1261" i="1"/>
  <c r="H1263" i="1"/>
  <c r="H1265" i="1"/>
  <c r="H1267" i="1"/>
  <c r="G1269" i="1"/>
  <c r="G1272" i="1"/>
  <c r="H1276" i="1"/>
  <c r="H1279" i="1"/>
  <c r="H1283" i="1"/>
  <c r="G1285" i="1"/>
  <c r="H1287" i="1"/>
  <c r="G1289" i="1"/>
  <c r="H1291" i="1"/>
  <c r="G1293" i="1"/>
  <c r="H1295" i="1"/>
  <c r="G1297" i="1"/>
  <c r="H1300" i="1"/>
  <c r="H1302" i="1"/>
  <c r="G1304" i="1"/>
  <c r="H1306" i="1"/>
  <c r="H1310" i="1"/>
  <c r="G1312" i="1"/>
  <c r="H1314" i="1"/>
  <c r="G1316" i="1"/>
  <c r="G1321" i="1"/>
  <c r="G1325" i="1"/>
  <c r="H1328" i="1"/>
  <c r="G1337" i="1"/>
  <c r="H1340" i="1"/>
  <c r="G1345" i="1"/>
  <c r="H1348" i="1"/>
  <c r="H1350" i="1"/>
  <c r="H1353" i="1"/>
  <c r="H1355" i="1"/>
  <c r="H1357" i="1"/>
  <c r="H1359" i="1"/>
  <c r="H1367" i="1"/>
  <c r="H1376" i="1"/>
  <c r="H1378" i="1"/>
  <c r="H1380" i="1"/>
  <c r="H1382" i="1"/>
  <c r="H1384" i="1"/>
  <c r="H1386" i="1"/>
  <c r="H1390" i="1"/>
  <c r="H1394" i="1"/>
  <c r="G1394" i="1"/>
  <c r="H1413" i="1"/>
  <c r="H1420" i="1"/>
  <c r="H1427" i="1"/>
  <c r="G1427" i="1"/>
  <c r="H1434" i="1"/>
  <c r="J1443" i="1"/>
  <c r="G1443" i="1"/>
  <c r="J1446" i="1"/>
  <c r="H1449" i="1"/>
  <c r="J1451" i="1"/>
  <c r="G1457" i="1"/>
  <c r="I1457" i="1" s="1"/>
  <c r="H1457" i="1"/>
  <c r="G1459" i="1"/>
  <c r="H1459" i="1"/>
  <c r="I1467" i="1"/>
  <c r="G1501" i="1"/>
  <c r="G1506" i="1"/>
  <c r="H1506" i="1"/>
  <c r="H1530" i="1"/>
  <c r="G1530" i="1"/>
  <c r="H1553" i="1"/>
  <c r="G1553" i="1"/>
  <c r="H1567" i="1"/>
  <c r="G1567" i="1"/>
  <c r="H1579" i="1"/>
  <c r="G1579" i="1"/>
  <c r="G1126" i="1"/>
  <c r="G1134" i="1"/>
  <c r="G1274" i="1"/>
  <c r="G1351" i="1"/>
  <c r="H1416" i="1"/>
  <c r="G1416" i="1"/>
  <c r="H1437" i="1"/>
  <c r="G1437" i="1"/>
  <c r="J1465" i="1"/>
  <c r="H1465" i="1"/>
  <c r="G1494" i="1"/>
  <c r="H1494" i="1"/>
  <c r="H1525" i="1"/>
  <c r="G1525" i="1"/>
  <c r="G1528" i="1"/>
  <c r="H1528" i="1"/>
  <c r="G1547" i="1"/>
  <c r="H1547" i="1"/>
  <c r="H1565" i="1"/>
  <c r="G1565" i="1"/>
  <c r="H1577" i="1"/>
  <c r="G1577" i="1"/>
  <c r="H1396" i="1"/>
  <c r="H1400" i="1"/>
  <c r="H1402" i="1"/>
  <c r="H1404" i="1"/>
  <c r="H1407" i="1"/>
  <c r="H1409" i="1"/>
  <c r="H1411" i="1"/>
  <c r="H1414" i="1"/>
  <c r="H1418" i="1"/>
  <c r="H1421" i="1"/>
  <c r="J1439" i="1"/>
  <c r="H1442" i="1"/>
  <c r="G1447" i="1"/>
  <c r="I1447" i="1" s="1"/>
  <c r="J1448" i="1"/>
  <c r="J1459" i="1"/>
  <c r="G1461" i="1"/>
  <c r="J1462" i="1"/>
  <c r="H1464" i="1"/>
  <c r="J1467" i="1"/>
  <c r="H1468" i="1"/>
  <c r="J1471" i="1"/>
  <c r="J1473" i="1"/>
  <c r="G1504" i="1"/>
  <c r="H1504" i="1"/>
  <c r="H1542" i="1"/>
  <c r="G1542" i="1"/>
  <c r="F159" i="4"/>
  <c r="E163" i="4"/>
  <c r="D159" i="1" s="1"/>
  <c r="F177" i="4"/>
  <c r="F188" i="4"/>
  <c r="F210" i="4"/>
  <c r="E215" i="4"/>
  <c r="D211" i="1" s="1"/>
  <c r="F219" i="4"/>
  <c r="E224" i="4"/>
  <c r="D220" i="1" s="1"/>
  <c r="F253" i="4"/>
  <c r="D252" i="4"/>
  <c r="C248" i="1" s="1"/>
  <c r="G248" i="1" s="1"/>
  <c r="D351" i="4"/>
  <c r="E363" i="4"/>
  <c r="D358" i="1" s="1"/>
  <c r="F590" i="4"/>
  <c r="E625" i="4"/>
  <c r="D619" i="1" s="1"/>
  <c r="F119" i="5"/>
  <c r="F170" i="5"/>
  <c r="E89" i="6"/>
  <c r="D1383" i="1" s="1"/>
  <c r="D5" i="7"/>
  <c r="D38" i="7"/>
  <c r="D6" i="8"/>
  <c r="C1481" i="1" s="1"/>
  <c r="H1481" i="1" s="1"/>
  <c r="C1483" i="1"/>
  <c r="G1449" i="1"/>
  <c r="G1455" i="1"/>
  <c r="I1455" i="1" s="1"/>
  <c r="H1466" i="1"/>
  <c r="I1466" i="1" s="1"/>
  <c r="H1475" i="1"/>
  <c r="H1509" i="1"/>
  <c r="G1509" i="1"/>
  <c r="G1520" i="1"/>
  <c r="H1520" i="1"/>
  <c r="G1540" i="1"/>
  <c r="H1540" i="1"/>
  <c r="H1574" i="1"/>
  <c r="G1574" i="1"/>
  <c r="F83" i="4"/>
  <c r="F112" i="4"/>
  <c r="D133" i="4"/>
  <c r="F140" i="4"/>
  <c r="F164" i="4"/>
  <c r="G986" i="1"/>
  <c r="F19" i="5"/>
  <c r="F135" i="5"/>
  <c r="F164" i="5"/>
  <c r="H1154" i="1"/>
  <c r="F180" i="5"/>
  <c r="E245" i="5"/>
  <c r="D1222" i="1" s="1"/>
  <c r="D258" i="5"/>
  <c r="F258" i="5" s="1"/>
  <c r="E38" i="7"/>
  <c r="D1469" i="1" s="1"/>
  <c r="D1470" i="1"/>
  <c r="H1470" i="1" s="1"/>
  <c r="E311" i="4"/>
  <c r="D306" i="1" s="1"/>
  <c r="F530" i="4"/>
  <c r="D529" i="4"/>
  <c r="E50" i="4"/>
  <c r="D46" i="1" s="1"/>
  <c r="E106" i="4"/>
  <c r="D102" i="1" s="1"/>
  <c r="D643" i="4"/>
  <c r="F643" i="4" s="1"/>
  <c r="E567" i="4"/>
  <c r="D561" i="1" s="1"/>
  <c r="G593" i="1"/>
  <c r="E12" i="5"/>
  <c r="D990" i="1" s="1"/>
  <c r="E24" i="9"/>
  <c r="B24" i="9" s="1"/>
  <c r="E35" i="9"/>
  <c r="B35" i="9" s="1"/>
  <c r="E40" i="9"/>
  <c r="B40" i="9" s="1"/>
  <c r="B58" i="9"/>
  <c r="B74" i="9"/>
  <c r="B90" i="9"/>
  <c r="B122" i="9"/>
  <c r="E288" i="9"/>
  <c r="B288" i="9" s="1"/>
  <c r="E55" i="9"/>
  <c r="B55" i="9" s="1"/>
  <c r="E60" i="9"/>
  <c r="B60" i="9" s="1"/>
  <c r="E62" i="9"/>
  <c r="B62" i="9" s="1"/>
  <c r="E71" i="9"/>
  <c r="B71" i="9" s="1"/>
  <c r="E76" i="9"/>
  <c r="B76" i="9" s="1"/>
  <c r="E78" i="9"/>
  <c r="B78" i="9" s="1"/>
  <c r="E87" i="9"/>
  <c r="B87" i="9" s="1"/>
  <c r="E92" i="9"/>
  <c r="E94" i="9"/>
  <c r="B94" i="9" s="1"/>
  <c r="E103" i="9"/>
  <c r="B103" i="9" s="1"/>
  <c r="E108" i="9"/>
  <c r="E110" i="9"/>
  <c r="B110" i="9" s="1"/>
  <c r="E119" i="9"/>
  <c r="B119" i="9" s="1"/>
  <c r="E124" i="9"/>
  <c r="E138" i="9"/>
  <c r="B138" i="9" s="1"/>
  <c r="E145" i="9"/>
  <c r="B145" i="9" s="1"/>
  <c r="E148" i="9"/>
  <c r="B148" i="9" s="1"/>
  <c r="E149" i="9"/>
  <c r="B149" i="9" s="1"/>
  <c r="E155" i="9"/>
  <c r="B155" i="9" s="1"/>
  <c r="F219" i="9"/>
  <c r="B219" i="9" s="1"/>
  <c r="E225" i="9"/>
  <c r="B225" i="9" s="1"/>
  <c r="F235" i="9"/>
  <c r="B235" i="9" s="1"/>
  <c r="F238" i="9"/>
  <c r="F241" i="9"/>
  <c r="F242" i="9"/>
  <c r="B242" i="9" s="1"/>
  <c r="B246" i="9"/>
  <c r="F248" i="9"/>
  <c r="B248" i="9" s="1"/>
  <c r="B251" i="9"/>
  <c r="F252" i="9"/>
  <c r="B252" i="9" s="1"/>
  <c r="B257" i="9"/>
  <c r="B258" i="9"/>
  <c r="F260" i="9"/>
  <c r="B260" i="9" s="1"/>
  <c r="F262" i="9"/>
  <c r="B262" i="9" s="1"/>
  <c r="B269" i="9"/>
  <c r="F271" i="9"/>
  <c r="B271" i="9" s="1"/>
  <c r="E280" i="9"/>
  <c r="B280" i="9" s="1"/>
  <c r="J1476" i="1"/>
  <c r="J1478" i="1"/>
  <c r="G1479" i="1"/>
  <c r="F62" i="4"/>
  <c r="F169" i="4"/>
  <c r="F202" i="4"/>
  <c r="F240" i="4"/>
  <c r="F264" i="4"/>
  <c r="F312" i="4"/>
  <c r="E351" i="4"/>
  <c r="E643" i="4"/>
  <c r="D637" i="1" s="1"/>
  <c r="E421" i="4"/>
  <c r="D459" i="4"/>
  <c r="E484" i="4"/>
  <c r="D478" i="1" s="1"/>
  <c r="E515" i="4"/>
  <c r="D509" i="1" s="1"/>
  <c r="E580" i="4"/>
  <c r="D574" i="1" s="1"/>
  <c r="F56" i="5"/>
  <c r="F239" i="5"/>
  <c r="G1322" i="1"/>
  <c r="E34" i="9"/>
  <c r="B34" i="9" s="1"/>
  <c r="E22" i="9"/>
  <c r="B22" i="9" s="1"/>
  <c r="E31" i="9"/>
  <c r="B31" i="9" s="1"/>
  <c r="E36" i="9"/>
  <c r="B36" i="9" s="1"/>
  <c r="E38" i="9"/>
  <c r="B38" i="9" s="1"/>
  <c r="E47" i="9"/>
  <c r="B47" i="9" s="1"/>
  <c r="E52" i="9"/>
  <c r="B52" i="9" s="1"/>
  <c r="E54" i="9"/>
  <c r="B54" i="9" s="1"/>
  <c r="E63" i="9"/>
  <c r="B63" i="9" s="1"/>
  <c r="E68" i="9"/>
  <c r="B68" i="9" s="1"/>
  <c r="E70" i="9"/>
  <c r="B70" i="9" s="1"/>
  <c r="E79" i="9"/>
  <c r="B79" i="9" s="1"/>
  <c r="E84" i="9"/>
  <c r="E86" i="9"/>
  <c r="B86" i="9" s="1"/>
  <c r="E95" i="9"/>
  <c r="B95" i="9" s="1"/>
  <c r="E100" i="9"/>
  <c r="B100" i="9" s="1"/>
  <c r="E102" i="9"/>
  <c r="B102" i="9" s="1"/>
  <c r="E111" i="9"/>
  <c r="B111" i="9" s="1"/>
  <c r="E116" i="9"/>
  <c r="B116" i="9" s="1"/>
  <c r="E118" i="9"/>
  <c r="B118" i="9" s="1"/>
  <c r="E151" i="9"/>
  <c r="B151" i="9" s="1"/>
  <c r="E159" i="9"/>
  <c r="B159" i="9" s="1"/>
  <c r="F213" i="9"/>
  <c r="B213" i="9" s="1"/>
  <c r="F217" i="9"/>
  <c r="B217" i="9" s="1"/>
  <c r="F227" i="9"/>
  <c r="B227" i="9" s="1"/>
  <c r="F230" i="9"/>
  <c r="F233" i="9"/>
  <c r="F234" i="9"/>
  <c r="B234" i="9" s="1"/>
  <c r="F243" i="9"/>
  <c r="B243" i="9" s="1"/>
  <c r="B254" i="9"/>
  <c r="F256" i="9"/>
  <c r="B256" i="9" s="1"/>
  <c r="B261" i="9"/>
  <c r="F263" i="9"/>
  <c r="B263" i="9" s="1"/>
  <c r="F268" i="9"/>
  <c r="B268" i="9" s="1"/>
  <c r="F270" i="9"/>
  <c r="B270" i="9" s="1"/>
  <c r="E285" i="9"/>
  <c r="B285" i="9" s="1"/>
  <c r="G1434" i="1"/>
  <c r="G1431" i="1"/>
  <c r="G1428" i="1"/>
  <c r="H1424" i="1"/>
  <c r="G1424" i="1"/>
  <c r="G1425" i="1"/>
  <c r="F130" i="6"/>
  <c r="G1420" i="1"/>
  <c r="G1411" i="1"/>
  <c r="G1409" i="1"/>
  <c r="G1410" i="1"/>
  <c r="G1405" i="1"/>
  <c r="G1403" i="1"/>
  <c r="H1401" i="1"/>
  <c r="G1401" i="1"/>
  <c r="G1402" i="1"/>
  <c r="F107" i="6"/>
  <c r="G1379" i="1"/>
  <c r="G1378" i="1"/>
  <c r="G1375" i="1"/>
  <c r="G1371" i="1"/>
  <c r="G1370" i="1"/>
  <c r="G1358" i="1"/>
  <c r="G1355" i="1"/>
  <c r="G1354" i="1"/>
  <c r="F28" i="6"/>
  <c r="G1300" i="1"/>
  <c r="G1301" i="1"/>
  <c r="G1277" i="1"/>
  <c r="G1275" i="1"/>
  <c r="G1273" i="1"/>
  <c r="G1270" i="1"/>
  <c r="G1266" i="1"/>
  <c r="G1265" i="1"/>
  <c r="G1264" i="1"/>
  <c r="G1263" i="1"/>
  <c r="G1245" i="1"/>
  <c r="G1244" i="1"/>
  <c r="G1242" i="1"/>
  <c r="G1241" i="1"/>
  <c r="G1240" i="1"/>
  <c r="G1236" i="1"/>
  <c r="G1237" i="1"/>
  <c r="G1233" i="1"/>
  <c r="G1232" i="1"/>
  <c r="G1230" i="1"/>
  <c r="G1227" i="1"/>
  <c r="G1229" i="1"/>
  <c r="D245" i="5"/>
  <c r="G1223" i="1"/>
  <c r="G1224" i="1"/>
  <c r="H1219" i="1"/>
  <c r="G1219" i="1"/>
  <c r="F242" i="5"/>
  <c r="G1221" i="1"/>
  <c r="C1216" i="1"/>
  <c r="H1216" i="1" s="1"/>
  <c r="G1218" i="1"/>
  <c r="D238" i="5"/>
  <c r="F238" i="5" s="1"/>
  <c r="G1217" i="1"/>
  <c r="G1189" i="1"/>
  <c r="H1184" i="1"/>
  <c r="G1184" i="1"/>
  <c r="G1185" i="1"/>
  <c r="F207" i="5"/>
  <c r="G1166" i="1"/>
  <c r="G1163" i="1"/>
  <c r="G1157" i="1"/>
  <c r="G1160" i="1"/>
  <c r="G1156" i="1"/>
  <c r="G1154" i="1"/>
  <c r="G1148" i="1"/>
  <c r="G1151" i="1"/>
  <c r="G1147" i="1"/>
  <c r="G1144" i="1"/>
  <c r="C1142" i="1"/>
  <c r="G1140" i="1"/>
  <c r="G1138" i="1"/>
  <c r="G1136" i="1"/>
  <c r="G1119" i="1"/>
  <c r="C1113" i="1"/>
  <c r="G1117" i="1"/>
  <c r="G1064" i="1"/>
  <c r="F69" i="5"/>
  <c r="C1047" i="1"/>
  <c r="G1047" i="1" s="1"/>
  <c r="G1048" i="1"/>
  <c r="F70" i="5"/>
  <c r="G1040" i="1"/>
  <c r="G1039" i="1"/>
  <c r="C1030" i="1"/>
  <c r="H1030" i="1" s="1"/>
  <c r="G1032" i="1"/>
  <c r="G1028" i="1"/>
  <c r="G1027" i="1"/>
  <c r="G1023" i="1"/>
  <c r="G1019" i="1"/>
  <c r="G1020" i="1"/>
  <c r="G1012" i="1"/>
  <c r="G1008" i="1"/>
  <c r="G1007" i="1"/>
  <c r="F8" i="5"/>
  <c r="G822" i="1"/>
  <c r="G755" i="1"/>
  <c r="G735" i="1"/>
  <c r="G719" i="1"/>
  <c r="G718" i="1"/>
  <c r="G714" i="1"/>
  <c r="G711" i="1"/>
  <c r="G710" i="1"/>
  <c r="F599" i="4"/>
  <c r="D593" i="4"/>
  <c r="H413" i="1"/>
  <c r="G405" i="1"/>
  <c r="G411" i="1"/>
  <c r="G412" i="1"/>
  <c r="F416" i="4"/>
  <c r="D644" i="4"/>
  <c r="G397" i="1"/>
  <c r="G398" i="1"/>
  <c r="G386" i="1"/>
  <c r="G388" i="1"/>
  <c r="G371" i="1"/>
  <c r="G369" i="1"/>
  <c r="G366" i="1"/>
  <c r="G364" i="1"/>
  <c r="G365" i="1"/>
  <c r="G363" i="1"/>
  <c r="C359" i="1"/>
  <c r="G359" i="1" s="1"/>
  <c r="G362" i="1"/>
  <c r="G347" i="1"/>
  <c r="G348" i="1"/>
  <c r="G290" i="1"/>
  <c r="C232" i="1"/>
  <c r="H232" i="1" s="1"/>
  <c r="C184" i="1"/>
  <c r="H184" i="1" s="1"/>
  <c r="H188" i="1"/>
  <c r="G264" i="1"/>
  <c r="G265" i="1"/>
  <c r="D263" i="4"/>
  <c r="F226" i="9"/>
  <c r="B226" i="9" s="1"/>
  <c r="C255" i="1"/>
  <c r="C236" i="1"/>
  <c r="G232" i="1"/>
  <c r="G233" i="1"/>
  <c r="G227" i="1"/>
  <c r="G228" i="1"/>
  <c r="C211" i="1"/>
  <c r="C215" i="1"/>
  <c r="C206" i="1"/>
  <c r="G198" i="1"/>
  <c r="G200" i="1"/>
  <c r="E46" i="9"/>
  <c r="B46" i="9" s="1"/>
  <c r="F222" i="9"/>
  <c r="G184" i="1"/>
  <c r="G185" i="1"/>
  <c r="G183" i="1"/>
  <c r="G181" i="1"/>
  <c r="G180" i="1"/>
  <c r="C173" i="1"/>
  <c r="H173" i="1" s="1"/>
  <c r="E42" i="9"/>
  <c r="B42" i="9" s="1"/>
  <c r="G174" i="1"/>
  <c r="G172" i="1"/>
  <c r="G170" i="1"/>
  <c r="G169" i="1"/>
  <c r="G168" i="1"/>
  <c r="G167" i="1"/>
  <c r="G165" i="1"/>
  <c r="G166" i="1"/>
  <c r="G163" i="1"/>
  <c r="G162" i="1"/>
  <c r="G160" i="1"/>
  <c r="G161" i="1"/>
  <c r="G146" i="1"/>
  <c r="G136" i="1"/>
  <c r="G145" i="1"/>
  <c r="C124" i="1"/>
  <c r="G121" i="1"/>
  <c r="H121" i="1"/>
  <c r="G119" i="1"/>
  <c r="G118" i="1"/>
  <c r="G116" i="1"/>
  <c r="H116" i="1"/>
  <c r="F120" i="4"/>
  <c r="H108" i="1"/>
  <c r="G103" i="1"/>
  <c r="G105" i="1"/>
  <c r="H87" i="1"/>
  <c r="C79" i="1"/>
  <c r="H79" i="1" s="1"/>
  <c r="G81" i="1"/>
  <c r="C58" i="1"/>
  <c r="H58" i="1" s="1"/>
  <c r="G59" i="1"/>
  <c r="G57" i="1"/>
  <c r="G55" i="1"/>
  <c r="H55" i="1"/>
  <c r="F59" i="4"/>
  <c r="C25" i="1"/>
  <c r="G19" i="1"/>
  <c r="G20" i="1"/>
  <c r="G11" i="1"/>
  <c r="G10" i="1"/>
  <c r="G9" i="1"/>
  <c r="G8" i="1"/>
  <c r="G7" i="1"/>
  <c r="G6" i="1"/>
  <c r="G4" i="1"/>
  <c r="G5" i="1"/>
  <c r="E26" i="9"/>
  <c r="B26" i="9" s="1"/>
  <c r="F214" i="9"/>
  <c r="B214" i="9" s="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H571" i="1"/>
  <c r="H575" i="1"/>
  <c r="H579" i="1"/>
  <c r="H583" i="1"/>
  <c r="H591" i="1"/>
  <c r="H595" i="1"/>
  <c r="H599" i="1"/>
  <c r="H603" i="1"/>
  <c r="H607" i="1"/>
  <c r="H611" i="1"/>
  <c r="H615" i="1"/>
  <c r="H623" i="1"/>
  <c r="H627" i="1"/>
  <c r="H631" i="1"/>
  <c r="H643" i="1"/>
  <c r="H647" i="1"/>
  <c r="H651" i="1"/>
  <c r="H655" i="1"/>
  <c r="H659" i="1"/>
  <c r="H663" i="1"/>
  <c r="H667" i="1"/>
  <c r="H671"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H573" i="1"/>
  <c r="H577" i="1"/>
  <c r="H581" i="1"/>
  <c r="H585" i="1"/>
  <c r="H589" i="1"/>
  <c r="H593" i="1"/>
  <c r="H597" i="1"/>
  <c r="H601" i="1"/>
  <c r="H605" i="1"/>
  <c r="H609" i="1"/>
  <c r="H613" i="1"/>
  <c r="H617" i="1"/>
  <c r="H621" i="1"/>
  <c r="H625" i="1"/>
  <c r="H641" i="1"/>
  <c r="H645" i="1"/>
  <c r="H649" i="1"/>
  <c r="H653" i="1"/>
  <c r="H657" i="1"/>
  <c r="H661" i="1"/>
  <c r="H665" i="1"/>
  <c r="H669" i="1"/>
  <c r="H673"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4" i="1"/>
  <c r="H1118" i="1"/>
  <c r="H1122" i="1"/>
  <c r="H1125" i="1"/>
  <c r="H1129" i="1"/>
  <c r="H1133" i="1"/>
  <c r="H1137" i="1"/>
  <c r="H1141" i="1"/>
  <c r="H1145" i="1"/>
  <c r="H1149" i="1"/>
  <c r="H1155" i="1"/>
  <c r="H1159" i="1"/>
  <c r="H1163" i="1"/>
  <c r="H1170" i="1"/>
  <c r="H1174" i="1"/>
  <c r="H1009" i="1"/>
  <c r="H1013" i="1"/>
  <c r="H1017" i="1"/>
  <c r="H1021" i="1"/>
  <c r="H1025" i="1"/>
  <c r="H1029" i="1"/>
  <c r="H1033" i="1"/>
  <c r="H1037" i="1"/>
  <c r="H1041" i="1"/>
  <c r="H1045" i="1"/>
  <c r="H1049" i="1"/>
  <c r="H1053" i="1"/>
  <c r="H1057" i="1"/>
  <c r="H1061" i="1"/>
  <c r="H1069" i="1"/>
  <c r="H1073" i="1"/>
  <c r="H1077" i="1"/>
  <c r="H1081" i="1"/>
  <c r="H1085" i="1"/>
  <c r="H1089" i="1"/>
  <c r="H1093" i="1"/>
  <c r="G1095" i="1"/>
  <c r="H1097" i="1"/>
  <c r="G1099" i="1"/>
  <c r="H1101" i="1"/>
  <c r="G1103" i="1"/>
  <c r="H1105" i="1"/>
  <c r="H1109" i="1"/>
  <c r="H1116" i="1"/>
  <c r="H1120" i="1"/>
  <c r="H1127" i="1"/>
  <c r="H1131" i="1"/>
  <c r="H1135" i="1"/>
  <c r="H1139" i="1"/>
  <c r="H1143" i="1"/>
  <c r="H1147" i="1"/>
  <c r="H1151" i="1"/>
  <c r="H1157" i="1"/>
  <c r="H1161" i="1"/>
  <c r="H1165" i="1"/>
  <c r="H1168" i="1"/>
  <c r="H117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H1319" i="1"/>
  <c r="H1323" i="1"/>
  <c r="H1327" i="1"/>
  <c r="H1331" i="1"/>
  <c r="H1335" i="1"/>
  <c r="H1339" i="1"/>
  <c r="H1343" i="1"/>
  <c r="H1347" i="1"/>
  <c r="G1349" i="1"/>
  <c r="G1353" i="1"/>
  <c r="G1357" i="1"/>
  <c r="G1361" i="1"/>
  <c r="G1365" i="1"/>
  <c r="G1369" i="1"/>
  <c r="G1373" i="1"/>
  <c r="G1377" i="1"/>
  <c r="G1381" i="1"/>
  <c r="G1385" i="1"/>
  <c r="H1318" i="1"/>
  <c r="G1320" i="1"/>
  <c r="H1322" i="1"/>
  <c r="G1324" i="1"/>
  <c r="H1326" i="1"/>
  <c r="G1328" i="1"/>
  <c r="H1330" i="1"/>
  <c r="G1332" i="1"/>
  <c r="H1334" i="1"/>
  <c r="G1336" i="1"/>
  <c r="H1338" i="1"/>
  <c r="G1340" i="1"/>
  <c r="H1342" i="1"/>
  <c r="G1344" i="1"/>
  <c r="H1346" i="1"/>
  <c r="G1348" i="1"/>
  <c r="G1352" i="1"/>
  <c r="G1356" i="1"/>
  <c r="G1360" i="1"/>
  <c r="G1364" i="1"/>
  <c r="G1368" i="1"/>
  <c r="G1372" i="1"/>
  <c r="G1376" i="1"/>
  <c r="G1380" i="1"/>
  <c r="G1384" i="1"/>
  <c r="H1321" i="1"/>
  <c r="H1325" i="1"/>
  <c r="H1333" i="1"/>
  <c r="H1337" i="1"/>
  <c r="H1341" i="1"/>
  <c r="H1345" i="1"/>
  <c r="H1439" i="1"/>
  <c r="I1439" i="1" s="1"/>
  <c r="J1440" i="1"/>
  <c r="H1441" i="1"/>
  <c r="I1441" i="1" s="1"/>
  <c r="J1442" i="1"/>
  <c r="H1443" i="1"/>
  <c r="J1444" i="1"/>
  <c r="H1445" i="1"/>
  <c r="G1446" i="1"/>
  <c r="G1448" i="1"/>
  <c r="G1450" i="1"/>
  <c r="G1452" i="1"/>
  <c r="G1456" i="1"/>
  <c r="G1458" i="1"/>
  <c r="G1460" i="1"/>
  <c r="G1463" i="1"/>
  <c r="I1463" i="1" s="1"/>
  <c r="H1472" i="1"/>
  <c r="J1472" i="1"/>
  <c r="H1473" i="1"/>
  <c r="I1473" i="1" s="1"/>
  <c r="H1477" i="1"/>
  <c r="J1477" i="1"/>
  <c r="H1478" i="1"/>
  <c r="I1478" i="1" s="1"/>
  <c r="H1480" i="1"/>
  <c r="G1482" i="1"/>
  <c r="G1485" i="1"/>
  <c r="H1488" i="1"/>
  <c r="G1490" i="1"/>
  <c r="G1493" i="1"/>
  <c r="H1496" i="1"/>
  <c r="G1498" i="1"/>
  <c r="F8" i="4"/>
  <c r="D7" i="4"/>
  <c r="F45" i="4"/>
  <c r="D44" i="4"/>
  <c r="D82" i="4"/>
  <c r="F91" i="4"/>
  <c r="F125" i="4"/>
  <c r="D124" i="4"/>
  <c r="F197" i="4"/>
  <c r="D196" i="4"/>
  <c r="G1440" i="1"/>
  <c r="I1440" i="1" s="1"/>
  <c r="G1442" i="1"/>
  <c r="G1444" i="1"/>
  <c r="I1444" i="1" s="1"/>
  <c r="H1446" i="1"/>
  <c r="H1448" i="1"/>
  <c r="H1450" i="1"/>
  <c r="H1452" i="1"/>
  <c r="H1456" i="1"/>
  <c r="H1458" i="1"/>
  <c r="H1460" i="1"/>
  <c r="G1464" i="1"/>
  <c r="I1464" i="1" s="1"/>
  <c r="J1466" i="1"/>
  <c r="G1468" i="1"/>
  <c r="G1470" i="1"/>
  <c r="G1471" i="1"/>
  <c r="G1475" i="1"/>
  <c r="G1476" i="1"/>
  <c r="H1500" i="1"/>
  <c r="G1502" i="1"/>
  <c r="D50" i="4"/>
  <c r="F65" i="4"/>
  <c r="F153" i="4"/>
  <c r="D152" i="4"/>
  <c r="D224" i="4"/>
  <c r="F231" i="4"/>
  <c r="I31" i="3"/>
  <c r="J1463" i="1"/>
  <c r="G1465" i="1"/>
  <c r="H1471" i="1"/>
  <c r="G1472" i="1"/>
  <c r="I1472" i="1" s="1"/>
  <c r="H1474" i="1"/>
  <c r="I1474" i="1" s="1"/>
  <c r="J1474" i="1"/>
  <c r="H1476" i="1"/>
  <c r="G1477" i="1"/>
  <c r="H1479" i="1"/>
  <c r="I1479" i="1" s="1"/>
  <c r="J1479" i="1"/>
  <c r="G1481" i="1"/>
  <c r="H1484" i="1"/>
  <c r="G1489" i="1"/>
  <c r="H1492" i="1"/>
  <c r="G1497" i="1"/>
  <c r="E528" i="4"/>
  <c r="J1464" i="1"/>
  <c r="J1468" i="1"/>
  <c r="E644" i="4"/>
  <c r="D638" i="1" s="1"/>
  <c r="H289" i="9"/>
  <c r="E176" i="5"/>
  <c r="D139" i="4"/>
  <c r="D163" i="4"/>
  <c r="D344" i="4"/>
  <c r="D396" i="4"/>
  <c r="D421" i="4"/>
  <c r="D515" i="4"/>
  <c r="D567" i="4"/>
  <c r="F603" i="4"/>
  <c r="D625" i="4"/>
  <c r="G286" i="9"/>
  <c r="F88" i="5"/>
  <c r="D106" i="4"/>
  <c r="F268" i="4"/>
  <c r="D311" i="4"/>
  <c r="D363" i="4"/>
  <c r="F417" i="4"/>
  <c r="F466" i="4"/>
  <c r="D472" i="4"/>
  <c r="D484" i="4"/>
  <c r="F612" i="4"/>
  <c r="D12" i="5"/>
  <c r="H286" i="9"/>
  <c r="E87" i="5"/>
  <c r="D134" i="5"/>
  <c r="E146" i="5"/>
  <c r="D1124" i="1" s="1"/>
  <c r="G287" i="9"/>
  <c r="E287" i="9" s="1"/>
  <c r="B287" i="9" s="1"/>
  <c r="D146" i="5"/>
  <c r="E5" i="6"/>
  <c r="D89" i="6"/>
  <c r="G204" i="9"/>
  <c r="E204" i="9" s="1"/>
  <c r="B204" i="9" s="1"/>
  <c r="E142" i="9"/>
  <c r="B142" i="9" s="1"/>
  <c r="D78" i="5"/>
  <c r="D87" i="5"/>
  <c r="G289" i="9"/>
  <c r="F177" i="5"/>
  <c r="D190" i="5"/>
  <c r="D206" i="5"/>
  <c r="F246" i="5"/>
  <c r="D5" i="6"/>
  <c r="D35" i="6"/>
  <c r="D114" i="6"/>
  <c r="G278" i="9"/>
  <c r="E278" i="9" s="1"/>
  <c r="B278" i="9" s="1"/>
  <c r="G277" i="9"/>
  <c r="E277" i="9" s="1"/>
  <c r="B277" i="9" s="1"/>
  <c r="G165" i="9"/>
  <c r="H164" i="9"/>
  <c r="G209" i="9"/>
  <c r="E209" i="9" s="1"/>
  <c r="B209" i="9" s="1"/>
  <c r="G205" i="9"/>
  <c r="E205" i="9" s="1"/>
  <c r="B205" i="9" s="1"/>
  <c r="G201" i="9"/>
  <c r="E201" i="9" s="1"/>
  <c r="B201" i="9" s="1"/>
  <c r="G197" i="9"/>
  <c r="E197" i="9" s="1"/>
  <c r="B197" i="9" s="1"/>
  <c r="G193" i="9"/>
  <c r="E193" i="9" s="1"/>
  <c r="B193" i="9" s="1"/>
  <c r="M212" i="9"/>
  <c r="G210" i="9"/>
  <c r="E210" i="9" s="1"/>
  <c r="B210" i="9" s="1"/>
  <c r="G206" i="9"/>
  <c r="E206" i="9" s="1"/>
  <c r="B206" i="9" s="1"/>
  <c r="G202" i="9"/>
  <c r="E202" i="9" s="1"/>
  <c r="B202" i="9" s="1"/>
  <c r="G198" i="9"/>
  <c r="E198" i="9" s="1"/>
  <c r="B198" i="9" s="1"/>
  <c r="G194" i="9"/>
  <c r="E194" i="9" s="1"/>
  <c r="B194" i="9" s="1"/>
  <c r="G163" i="9"/>
  <c r="E163" i="9" s="1"/>
  <c r="B163" i="9" s="1"/>
  <c r="L212" i="9"/>
  <c r="G211" i="9"/>
  <c r="E211" i="9" s="1"/>
  <c r="B211" i="9" s="1"/>
  <c r="G207" i="9"/>
  <c r="E207" i="9" s="1"/>
  <c r="B207" i="9" s="1"/>
  <c r="G203" i="9"/>
  <c r="E203" i="9" s="1"/>
  <c r="B203" i="9" s="1"/>
  <c r="G199" i="9"/>
  <c r="E199" i="9" s="1"/>
  <c r="B199" i="9" s="1"/>
  <c r="G195" i="9"/>
  <c r="E195" i="9" s="1"/>
  <c r="B195" i="9" s="1"/>
  <c r="L191" i="9"/>
  <c r="F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08" i="9"/>
  <c r="E208" i="9" s="1"/>
  <c r="B208" i="9" s="1"/>
  <c r="G200" i="9"/>
  <c r="E200" i="9" s="1"/>
  <c r="B200" i="9" s="1"/>
  <c r="G192" i="9"/>
  <c r="E192" i="9" s="1"/>
  <c r="B192" i="9" s="1"/>
  <c r="G161" i="9"/>
  <c r="E161" i="9" s="1"/>
  <c r="B161" i="9" s="1"/>
  <c r="I10" i="9"/>
  <c r="G162" i="9"/>
  <c r="E162" i="9" s="1"/>
  <c r="B162" i="9" s="1"/>
  <c r="B72" i="9"/>
  <c r="B80" i="9"/>
  <c r="B84" i="9"/>
  <c r="B88" i="9"/>
  <c r="B92" i="9"/>
  <c r="B96" i="9"/>
  <c r="B104" i="9"/>
  <c r="B108" i="9"/>
  <c r="B112" i="9"/>
  <c r="B120" i="9"/>
  <c r="B124" i="9"/>
  <c r="E130" i="9"/>
  <c r="B130" i="9" s="1"/>
  <c r="E137" i="9"/>
  <c r="B137" i="9" s="1"/>
  <c r="B140" i="9"/>
  <c r="G196" i="9"/>
  <c r="E196" i="9" s="1"/>
  <c r="B196" i="9" s="1"/>
  <c r="E126" i="9"/>
  <c r="B126" i="9" s="1"/>
  <c r="E134" i="9"/>
  <c r="B134" i="9" s="1"/>
  <c r="E147" i="9"/>
  <c r="B147" i="9" s="1"/>
  <c r="B152" i="9"/>
  <c r="E146" i="9"/>
  <c r="B146" i="9" s="1"/>
  <c r="B157" i="9"/>
  <c r="F216" i="9"/>
  <c r="B216" i="9" s="1"/>
  <c r="B222" i="9"/>
  <c r="B230" i="9"/>
  <c r="B238" i="9"/>
  <c r="B233" i="9"/>
  <c r="B241" i="9"/>
  <c r="B249" i="9"/>
  <c r="F215" i="9"/>
  <c r="B215" i="9" s="1"/>
  <c r="F223" i="9"/>
  <c r="B223" i="9" s="1"/>
  <c r="F231" i="9"/>
  <c r="B231" i="9" s="1"/>
  <c r="F239" i="9"/>
  <c r="B239" i="9" s="1"/>
  <c r="F247" i="9"/>
  <c r="B247" i="9" s="1"/>
  <c r="B253" i="9"/>
  <c r="B265" i="9"/>
  <c r="B266" i="9"/>
  <c r="B221" i="9"/>
  <c r="B229" i="9"/>
  <c r="B237" i="9"/>
  <c r="B245" i="9"/>
  <c r="F259" i="9"/>
  <c r="B259" i="9" s="1"/>
  <c r="F267" i="9"/>
  <c r="B267" i="9" s="1"/>
  <c r="G297" i="9" l="1"/>
  <c r="E297" i="9" s="1"/>
  <c r="F212" i="9"/>
  <c r="B212" i="9" s="1"/>
  <c r="E7" i="5"/>
  <c r="I1442" i="1"/>
  <c r="G1423" i="1"/>
  <c r="H1454" i="1"/>
  <c r="I30" i="3"/>
  <c r="D1453" i="1"/>
  <c r="I1465" i="1"/>
  <c r="I1468" i="1"/>
  <c r="G173" i="1"/>
  <c r="F252" i="4"/>
  <c r="G1307" i="1"/>
  <c r="H359" i="1"/>
  <c r="I1449" i="1"/>
  <c r="F129" i="6"/>
  <c r="H33" i="1"/>
  <c r="G33" i="1"/>
  <c r="H489" i="1"/>
  <c r="D42" i="8"/>
  <c r="I34" i="3" s="1"/>
  <c r="H1499" i="1"/>
  <c r="G1499" i="1"/>
  <c r="I29" i="3"/>
  <c r="D1436" i="1"/>
  <c r="H30" i="3"/>
  <c r="C1453" i="1"/>
  <c r="H1175" i="1"/>
  <c r="G1175" i="1"/>
  <c r="E164" i="9"/>
  <c r="B164" i="9" s="1"/>
  <c r="D350" i="4"/>
  <c r="I1443" i="1"/>
  <c r="H248" i="1"/>
  <c r="C1215" i="1"/>
  <c r="H1215" i="1" s="1"/>
  <c r="F215" i="4"/>
  <c r="I1459" i="1"/>
  <c r="F580" i="4"/>
  <c r="C574" i="1"/>
  <c r="H574" i="1" s="1"/>
  <c r="C637" i="1"/>
  <c r="I1477" i="1"/>
  <c r="C1235" i="1"/>
  <c r="H1201" i="1"/>
  <c r="G1201" i="1"/>
  <c r="F299" i="4"/>
  <c r="C294" i="1"/>
  <c r="D43" i="8"/>
  <c r="C1524" i="1"/>
  <c r="I27" i="3"/>
  <c r="D1408" i="1"/>
  <c r="I25" i="3"/>
  <c r="D1329" i="1"/>
  <c r="E151" i="4"/>
  <c r="I17" i="3" s="1"/>
  <c r="E6" i="4"/>
  <c r="I1452" i="1"/>
  <c r="E420" i="4"/>
  <c r="D414" i="1" s="1"/>
  <c r="D415" i="1"/>
  <c r="F529" i="4"/>
  <c r="C523" i="1"/>
  <c r="F133" i="4"/>
  <c r="C129" i="1"/>
  <c r="E237" i="5"/>
  <c r="E175" i="5" s="1"/>
  <c r="D1152" i="1" s="1"/>
  <c r="G1216" i="1"/>
  <c r="H31" i="3"/>
  <c r="C1469" i="1"/>
  <c r="G1469" i="1" s="1"/>
  <c r="I1458" i="1"/>
  <c r="I1448" i="1"/>
  <c r="E350" i="4"/>
  <c r="F350" i="4" s="1"/>
  <c r="D346" i="1"/>
  <c r="H29" i="3"/>
  <c r="C1436" i="1"/>
  <c r="F351" i="4"/>
  <c r="C346" i="1"/>
  <c r="F459" i="4"/>
  <c r="C453" i="1"/>
  <c r="H1483" i="1"/>
  <c r="G1483" i="1"/>
  <c r="E298" i="4"/>
  <c r="H1235" i="1"/>
  <c r="G1235" i="1"/>
  <c r="F245" i="5"/>
  <c r="C1222" i="1"/>
  <c r="D237" i="5"/>
  <c r="H23" i="3" s="1"/>
  <c r="H1142" i="1"/>
  <c r="G1142" i="1"/>
  <c r="H1113" i="1"/>
  <c r="G1113" i="1"/>
  <c r="H1047" i="1"/>
  <c r="F593" i="4"/>
  <c r="C587" i="1"/>
  <c r="F644" i="4"/>
  <c r="C638" i="1"/>
  <c r="G638" i="1" s="1"/>
  <c r="F263" i="4"/>
  <c r="C259" i="1"/>
  <c r="G255" i="1"/>
  <c r="H255" i="1"/>
  <c r="G236" i="1"/>
  <c r="H236" i="1"/>
  <c r="G211" i="1"/>
  <c r="H211" i="1"/>
  <c r="G215" i="1"/>
  <c r="H215" i="1"/>
  <c r="G206" i="1"/>
  <c r="H206" i="1"/>
  <c r="G124" i="1"/>
  <c r="H124" i="1"/>
  <c r="G79" i="1"/>
  <c r="G58" i="1"/>
  <c r="G25" i="1"/>
  <c r="H25" i="1"/>
  <c r="E289" i="9"/>
  <c r="B289" i="9" s="1"/>
  <c r="F146" i="5"/>
  <c r="C1124" i="1"/>
  <c r="E68" i="5"/>
  <c r="D1065" i="1"/>
  <c r="F484" i="4"/>
  <c r="C478" i="1"/>
  <c r="F363" i="4"/>
  <c r="C358" i="1"/>
  <c r="F396" i="4"/>
  <c r="C391" i="1"/>
  <c r="F163" i="4"/>
  <c r="C159" i="1"/>
  <c r="I22" i="3"/>
  <c r="D1153" i="1"/>
  <c r="F224" i="4"/>
  <c r="C220" i="1"/>
  <c r="F50" i="4"/>
  <c r="C46" i="1"/>
  <c r="I1476" i="1"/>
  <c r="F82" i="4"/>
  <c r="C78" i="1"/>
  <c r="I1460" i="1"/>
  <c r="I1450" i="1"/>
  <c r="F114" i="6"/>
  <c r="H27" i="3"/>
  <c r="C1408" i="1"/>
  <c r="G292" i="9"/>
  <c r="E292" i="9" s="1"/>
  <c r="B292" i="9" s="1"/>
  <c r="F206" i="5"/>
  <c r="C1183" i="1"/>
  <c r="F87" i="5"/>
  <c r="C1065" i="1"/>
  <c r="F472" i="4"/>
  <c r="C466" i="1"/>
  <c r="F311" i="4"/>
  <c r="C306" i="1"/>
  <c r="F567" i="4"/>
  <c r="D528" i="4"/>
  <c r="C561" i="1"/>
  <c r="C345" i="1"/>
  <c r="F139" i="4"/>
  <c r="C135" i="1"/>
  <c r="I20" i="3"/>
  <c r="D985" i="1"/>
  <c r="H20" i="9"/>
  <c r="G20" i="9"/>
  <c r="F152" i="4"/>
  <c r="D151" i="4"/>
  <c r="C148" i="1"/>
  <c r="F124" i="4"/>
  <c r="C120" i="1"/>
  <c r="F44" i="4"/>
  <c r="C40" i="1"/>
  <c r="I16" i="3"/>
  <c r="D2" i="1"/>
  <c r="E165" i="9"/>
  <c r="B165" i="9" s="1"/>
  <c r="F35" i="6"/>
  <c r="H25" i="3"/>
  <c r="C1329" i="1"/>
  <c r="G291" i="9"/>
  <c r="E291" i="9" s="1"/>
  <c r="B291" i="9" s="1"/>
  <c r="D176" i="5"/>
  <c r="F190" i="5"/>
  <c r="C1167" i="1"/>
  <c r="F78" i="5"/>
  <c r="D68" i="5"/>
  <c r="C1056" i="1"/>
  <c r="F89" i="6"/>
  <c r="C1383" i="1"/>
  <c r="F12" i="5"/>
  <c r="D7" i="5"/>
  <c r="C990" i="1"/>
  <c r="E286" i="9"/>
  <c r="B286" i="9" s="1"/>
  <c r="F515" i="4"/>
  <c r="C509" i="1"/>
  <c r="F344" i="4"/>
  <c r="C339" i="1"/>
  <c r="B297" i="9"/>
  <c r="E296" i="9"/>
  <c r="I10" i="3" s="1"/>
  <c r="E636" i="4"/>
  <c r="D630" i="1" s="1"/>
  <c r="D522" i="1"/>
  <c r="E635" i="4"/>
  <c r="D629" i="1" s="1"/>
  <c r="I1471" i="1"/>
  <c r="I1456" i="1"/>
  <c r="I1446" i="1"/>
  <c r="D141" i="6"/>
  <c r="F5" i="6"/>
  <c r="H24" i="3"/>
  <c r="C1299" i="1"/>
  <c r="E141" i="6"/>
  <c r="I24" i="3"/>
  <c r="D1299" i="1"/>
  <c r="F134" i="5"/>
  <c r="C1112" i="1"/>
  <c r="F106" i="4"/>
  <c r="C102" i="1"/>
  <c r="F625" i="4"/>
  <c r="C619" i="1"/>
  <c r="F421" i="4"/>
  <c r="D420" i="4"/>
  <c r="C415" i="1"/>
  <c r="D298" i="4"/>
  <c r="D147" i="1"/>
  <c r="F196" i="4"/>
  <c r="C192" i="1"/>
  <c r="D6" i="4"/>
  <c r="F7" i="4"/>
  <c r="C3" i="1"/>
  <c r="C1517" i="1" l="1"/>
  <c r="H11" i="3" s="1"/>
  <c r="G294" i="9"/>
  <c r="E294" i="9" s="1"/>
  <c r="B294" i="9" s="1"/>
  <c r="E6" i="5"/>
  <c r="F237" i="5"/>
  <c r="G1215" i="1"/>
  <c r="K1432" i="9"/>
  <c r="G295" i="9"/>
  <c r="E295" i="9" s="1"/>
  <c r="B295" i="9" s="1"/>
  <c r="I35" i="3"/>
  <c r="C1518" i="1"/>
  <c r="G574" i="1"/>
  <c r="G1453" i="1"/>
  <c r="H1453" i="1"/>
  <c r="G294" i="1"/>
  <c r="H294" i="1"/>
  <c r="G1524" i="1"/>
  <c r="H1524" i="1"/>
  <c r="G637" i="1"/>
  <c r="H637" i="1"/>
  <c r="G299" i="9"/>
  <c r="E299" i="9" s="1"/>
  <c r="B299" i="9" s="1"/>
  <c r="E412" i="4"/>
  <c r="E289" i="4"/>
  <c r="E413" i="4" s="1"/>
  <c r="E414" i="4" s="1"/>
  <c r="D409" i="1" s="1"/>
  <c r="H523" i="1"/>
  <c r="G523" i="1"/>
  <c r="H1469" i="1"/>
  <c r="I23" i="3"/>
  <c r="D1214" i="1"/>
  <c r="H129" i="1"/>
  <c r="G129" i="1"/>
  <c r="H346" i="1"/>
  <c r="G346" i="1"/>
  <c r="H638" i="1"/>
  <c r="H453" i="1"/>
  <c r="G453" i="1"/>
  <c r="E408" i="4"/>
  <c r="D403" i="1" s="1"/>
  <c r="D345" i="1"/>
  <c r="G345" i="1" s="1"/>
  <c r="D293" i="1"/>
  <c r="E407" i="4"/>
  <c r="D402" i="1" s="1"/>
  <c r="H1436" i="1"/>
  <c r="G1436" i="1"/>
  <c r="C1214" i="1"/>
  <c r="H1222" i="1"/>
  <c r="G1222" i="1"/>
  <c r="G587" i="1"/>
  <c r="H587" i="1"/>
  <c r="G259" i="1"/>
  <c r="H259" i="1"/>
  <c r="F298" i="4"/>
  <c r="D407" i="4"/>
  <c r="C293" i="1"/>
  <c r="G1299" i="1"/>
  <c r="H1299" i="1"/>
  <c r="G990" i="1"/>
  <c r="H990" i="1"/>
  <c r="H1167" i="1"/>
  <c r="G1167" i="1"/>
  <c r="H1329" i="1"/>
  <c r="G1329" i="1"/>
  <c r="E20" i="9"/>
  <c r="G220" i="1"/>
  <c r="H220" i="1"/>
  <c r="G192" i="1"/>
  <c r="H192" i="1"/>
  <c r="H1112" i="1"/>
  <c r="G1112" i="1"/>
  <c r="F7" i="5"/>
  <c r="D6" i="5"/>
  <c r="H20" i="3"/>
  <c r="C985" i="1"/>
  <c r="H1056" i="1"/>
  <c r="G1056" i="1"/>
  <c r="G40" i="1"/>
  <c r="H40" i="1"/>
  <c r="H1517" i="1"/>
  <c r="G1517" i="1"/>
  <c r="G148" i="1"/>
  <c r="H148" i="1"/>
  <c r="G135" i="1"/>
  <c r="H135" i="1"/>
  <c r="D408" i="4"/>
  <c r="G306" i="1"/>
  <c r="H306" i="1"/>
  <c r="H1065" i="1"/>
  <c r="G1065" i="1"/>
  <c r="G159" i="1"/>
  <c r="H159" i="1"/>
  <c r="G358" i="1"/>
  <c r="H358" i="1"/>
  <c r="H619" i="1"/>
  <c r="G619" i="1"/>
  <c r="G3" i="1"/>
  <c r="H3" i="1"/>
  <c r="G415" i="1"/>
  <c r="H415" i="1"/>
  <c r="D635" i="4"/>
  <c r="F420" i="4"/>
  <c r="C414" i="1"/>
  <c r="G102" i="1"/>
  <c r="H102" i="1"/>
  <c r="G509" i="1"/>
  <c r="H509" i="1"/>
  <c r="D412" i="4"/>
  <c r="F6" i="4"/>
  <c r="H16" i="3"/>
  <c r="C2" i="1"/>
  <c r="E291" i="4"/>
  <c r="D287" i="1" s="1"/>
  <c r="D285" i="1"/>
  <c r="F68" i="5"/>
  <c r="H21" i="3"/>
  <c r="C1046" i="1"/>
  <c r="D175" i="5"/>
  <c r="F176" i="5"/>
  <c r="H22" i="3"/>
  <c r="C1153" i="1"/>
  <c r="E639" i="4"/>
  <c r="D407" i="1"/>
  <c r="D289" i="4"/>
  <c r="D290" i="4" s="1"/>
  <c r="H17" i="3"/>
  <c r="F151" i="4"/>
  <c r="C147" i="1"/>
  <c r="G561" i="1"/>
  <c r="H561" i="1"/>
  <c r="H1408" i="1"/>
  <c r="G1408" i="1"/>
  <c r="G46" i="1"/>
  <c r="H46" i="1"/>
  <c r="I21" i="3"/>
  <c r="D1046" i="1"/>
  <c r="I28" i="3"/>
  <c r="D1435" i="1"/>
  <c r="F141" i="6"/>
  <c r="H28" i="3"/>
  <c r="C1435" i="1"/>
  <c r="G339" i="1"/>
  <c r="H339" i="1"/>
  <c r="H1383" i="1"/>
  <c r="G1383" i="1"/>
  <c r="E290" i="4"/>
  <c r="D286" i="1" s="1"/>
  <c r="G120" i="1"/>
  <c r="H120" i="1"/>
  <c r="H276" i="9"/>
  <c r="D984" i="1"/>
  <c r="D636" i="4"/>
  <c r="F528" i="4"/>
  <c r="C522" i="1"/>
  <c r="G466" i="1"/>
  <c r="H466" i="1"/>
  <c r="H1183" i="1"/>
  <c r="G1183" i="1"/>
  <c r="G78" i="1"/>
  <c r="H78" i="1"/>
  <c r="G391" i="1"/>
  <c r="H391" i="1"/>
  <c r="G478" i="1"/>
  <c r="H478" i="1"/>
  <c r="H1124" i="1"/>
  <c r="G1124" i="1"/>
  <c r="G1214" i="1" l="1"/>
  <c r="H1214" i="1"/>
  <c r="E293" i="9"/>
  <c r="H1518" i="1"/>
  <c r="G1518" i="1"/>
  <c r="E298" i="9"/>
  <c r="H345" i="1"/>
  <c r="H9" i="3"/>
  <c r="K3" i="9" s="1"/>
  <c r="F290" i="4"/>
  <c r="C286" i="1"/>
  <c r="G147" i="1"/>
  <c r="H147" i="1"/>
  <c r="D639" i="4"/>
  <c r="F412" i="4"/>
  <c r="C407" i="1"/>
  <c r="F635" i="4"/>
  <c r="C629" i="1"/>
  <c r="N3" i="9"/>
  <c r="I11" i="3"/>
  <c r="F407" i="4"/>
  <c r="C402" i="1"/>
  <c r="G2" i="1"/>
  <c r="H2" i="1"/>
  <c r="G282" i="9"/>
  <c r="E282" i="9" s="1"/>
  <c r="B282" i="9" s="1"/>
  <c r="G276" i="9"/>
  <c r="E276" i="9" s="1"/>
  <c r="F6" i="5"/>
  <c r="C984" i="1"/>
  <c r="G522" i="1"/>
  <c r="H522" i="1"/>
  <c r="D633" i="1"/>
  <c r="F175" i="5"/>
  <c r="C1152" i="1"/>
  <c r="G414" i="1"/>
  <c r="H414" i="1"/>
  <c r="F636" i="4"/>
  <c r="C630" i="1"/>
  <c r="G1435" i="1"/>
  <c r="H1435" i="1"/>
  <c r="D291" i="4"/>
  <c r="F289" i="4"/>
  <c r="D413" i="4"/>
  <c r="D414" i="4" s="1"/>
  <c r="C285" i="1"/>
  <c r="H1153" i="1"/>
  <c r="G1153" i="1"/>
  <c r="H1046" i="1"/>
  <c r="G1046" i="1"/>
  <c r="E640" i="4"/>
  <c r="E415" i="4"/>
  <c r="D410" i="1" s="1"/>
  <c r="D408" i="1"/>
  <c r="F408" i="4"/>
  <c r="C403" i="1"/>
  <c r="G985" i="1"/>
  <c r="H985" i="1"/>
  <c r="B20" i="9"/>
  <c r="E19" i="9"/>
  <c r="G293" i="1"/>
  <c r="H293" i="1"/>
  <c r="I9" i="3" l="1"/>
  <c r="F414" i="4"/>
  <c r="C409" i="1"/>
  <c r="E275" i="9"/>
  <c r="B276" i="9"/>
  <c r="G403" i="1"/>
  <c r="H403" i="1"/>
  <c r="E642" i="4"/>
  <c r="D634" i="1"/>
  <c r="F291" i="4"/>
  <c r="C287" i="1"/>
  <c r="G402" i="1"/>
  <c r="H402" i="1"/>
  <c r="H629" i="1"/>
  <c r="G629" i="1"/>
  <c r="G286" i="1"/>
  <c r="H286" i="1"/>
  <c r="H630" i="1"/>
  <c r="G630" i="1"/>
  <c r="F639" i="4"/>
  <c r="C633" i="1"/>
  <c r="H1152" i="1"/>
  <c r="G1152" i="1"/>
  <c r="G285" i="1"/>
  <c r="H285" i="1"/>
  <c r="H8" i="3"/>
  <c r="G984" i="1"/>
  <c r="H984" i="1"/>
  <c r="D640" i="4"/>
  <c r="D641" i="4" s="1"/>
  <c r="D415" i="4"/>
  <c r="F413" i="4"/>
  <c r="C408" i="1"/>
  <c r="E641" i="4"/>
  <c r="G407" i="1"/>
  <c r="H407" i="1"/>
  <c r="E645" i="4" l="1"/>
  <c r="D635" i="1"/>
  <c r="H633" i="1"/>
  <c r="G633" i="1"/>
  <c r="G408" i="1"/>
  <c r="H408" i="1"/>
  <c r="F641" i="4"/>
  <c r="C635" i="1"/>
  <c r="E646" i="4"/>
  <c r="D636" i="1"/>
  <c r="M3" i="9"/>
  <c r="I8" i="3"/>
  <c r="G287" i="1"/>
  <c r="H287" i="1"/>
  <c r="G409" i="1"/>
  <c r="H409" i="1"/>
  <c r="F415" i="4"/>
  <c r="C410" i="1"/>
  <c r="D642" i="4"/>
  <c r="F640" i="4"/>
  <c r="C634" i="1"/>
  <c r="H634" i="1" l="1"/>
  <c r="G634" i="1"/>
  <c r="F642" i="4"/>
  <c r="D646" i="4"/>
  <c r="C636" i="1"/>
  <c r="H635" i="1"/>
  <c r="G635" i="1"/>
  <c r="G410" i="1"/>
  <c r="H410" i="1"/>
  <c r="D645" i="4"/>
  <c r="I19" i="3"/>
  <c r="D640" i="1"/>
  <c r="I18" i="3"/>
  <c r="D639" i="1"/>
  <c r="H636" i="1" l="1"/>
  <c r="G636" i="1"/>
  <c r="F646" i="4"/>
  <c r="H19" i="3"/>
  <c r="C640" i="1"/>
  <c r="F645" i="4"/>
  <c r="H18" i="3"/>
  <c r="C639" i="1"/>
  <c r="H7" i="3" l="1"/>
  <c r="J3" i="9" s="1"/>
  <c r="H640" i="1"/>
  <c r="G640" i="1"/>
  <c r="H639" i="1"/>
  <c r="G639" i="1"/>
  <c r="I7" i="3" l="1"/>
  <c r="M272" i="9"/>
  <c r="H18" i="9"/>
  <c r="G18" i="9"/>
  <c r="L272" i="9"/>
  <c r="I12" i="9"/>
  <c r="G15" i="9"/>
  <c r="J11" i="9"/>
  <c r="I8" i="9"/>
  <c r="K10" i="9"/>
  <c r="J7" i="9"/>
  <c r="M16" i="9"/>
  <c r="K6" i="9"/>
  <c r="I17" i="9"/>
  <c r="K7" i="9"/>
  <c r="J12" i="9"/>
  <c r="I6" i="9"/>
  <c r="K12" i="9"/>
  <c r="H17" i="9"/>
  <c r="I7" i="9"/>
  <c r="K13" i="9"/>
  <c r="G16" i="9"/>
  <c r="J8" i="9"/>
  <c r="I13" i="9"/>
  <c r="K8" i="9"/>
  <c r="J13" i="9"/>
  <c r="K9" i="9"/>
  <c r="L16" i="9"/>
  <c r="F16" i="9" s="1"/>
  <c r="M15" i="9"/>
  <c r="I9" i="9"/>
  <c r="H15" i="9"/>
  <c r="J9" i="9"/>
  <c r="L15" i="9"/>
  <c r="K5" i="9"/>
  <c r="J10" i="9"/>
  <c r="J17" i="9"/>
  <c r="I5" i="9"/>
  <c r="K11" i="9"/>
  <c r="G17" i="9"/>
  <c r="J5" i="9"/>
  <c r="H16" i="9"/>
  <c r="J6" i="9"/>
  <c r="I11" i="9"/>
  <c r="F15" i="9" l="1"/>
  <c r="F14" i="9" s="1"/>
  <c r="E7" i="9"/>
  <c r="B7" i="9" s="1"/>
  <c r="E18" i="9"/>
  <c r="B18" i="9" s="1"/>
  <c r="E9" i="9"/>
  <c r="B9" i="9" s="1"/>
  <c r="E10" i="9"/>
  <c r="B10" i="9" s="1"/>
  <c r="F272" i="9"/>
  <c r="B272" i="9" s="1"/>
  <c r="E6" i="9"/>
  <c r="B6" i="9" s="1"/>
  <c r="E8" i="9"/>
  <c r="B8" i="9" s="1"/>
  <c r="E13" i="9"/>
  <c r="B13" i="9" s="1"/>
  <c r="E5" i="9"/>
  <c r="E11" i="9"/>
  <c r="B11" i="9" s="1"/>
  <c r="E17" i="9"/>
  <c r="B17" i="9" s="1"/>
  <c r="E15" i="9"/>
  <c r="E16" i="9"/>
  <c r="B16" i="9" s="1"/>
  <c r="E12" i="9"/>
  <c r="B12" i="9" s="1"/>
  <c r="F19" i="9" l="1"/>
  <c r="F3" i="9" s="1"/>
  <c r="B5" i="9"/>
  <c r="E4"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<sst xmlns="http://schemas.openxmlformats.org/spreadsheetml/2006/main" count="4313" uniqueCount="3394">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</sst>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11357976</v>
      </c>
      <c r="D2" s="6">
        <f>'PR-RAS'!E6</f>
        <v>12189539.620000001</v>
      </c>
      <c r="E2" s="6">
        <v>0</v>
      </c>
      <c r="F2" s="6">
        <v>0</v>
      </c>
      <c r="G2" s="7">
        <f t="shared" ref="G2:G264" si="0">(B2/1000)*(C2*1+D2*2)</f>
        <v>35737.055240000002</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8624137</v>
      </c>
      <c r="D3" s="1">
        <f>'PR-RAS'!E7</f>
        <v>9458917.3499999996</v>
      </c>
      <c r="E3" s="1">
        <v>0</v>
      </c>
      <c r="F3" s="1">
        <v>0</v>
      </c>
      <c r="G3" s="2">
        <f t="shared" si="0"/>
        <v>55083.943399999996</v>
      </c>
      <c r="H3" s="2">
        <f t="shared" si="1"/>
        <v>0.34999999962747097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6568880</v>
      </c>
      <c r="D4" s="1">
        <f>'PR-RAS'!E8</f>
        <v>7832384.21</v>
      </c>
      <c r="E4" s="1">
        <v>0</v>
      </c>
      <c r="F4" s="1">
        <v>0</v>
      </c>
      <c r="G4" s="2">
        <f t="shared" si="0"/>
        <v>66700.945260000008</v>
      </c>
      <c r="H4" s="2">
        <f t="shared" si="1"/>
        <v>0.2099999999627471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5936945</v>
      </c>
      <c r="D5" s="1">
        <f>'PR-RAS'!E9</f>
        <v>7139880.3899999997</v>
      </c>
      <c r="E5" s="1">
        <v>0</v>
      </c>
      <c r="F5" s="1">
        <v>0</v>
      </c>
      <c r="G5" s="2">
        <f t="shared" si="0"/>
        <v>80866.823120000001</v>
      </c>
      <c r="H5" s="2">
        <f t="shared" si="1"/>
        <v>0.38999999966472387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663561</v>
      </c>
      <c r="D6" s="1">
        <f>'PR-RAS'!E10</f>
        <v>695235.88</v>
      </c>
      <c r="E6" s="1">
        <v>0</v>
      </c>
      <c r="F6" s="1">
        <v>0</v>
      </c>
      <c r="G6" s="2">
        <f t="shared" si="0"/>
        <v>10270.1638</v>
      </c>
      <c r="H6" s="2">
        <f t="shared" si="1"/>
        <v>0.11999999999534339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246415</v>
      </c>
      <c r="D7" s="1">
        <f>'PR-RAS'!E11</f>
        <v>317142.90999999997</v>
      </c>
      <c r="E7" s="1">
        <v>0</v>
      </c>
      <c r="F7" s="1">
        <v>0</v>
      </c>
      <c r="G7" s="2">
        <f t="shared" si="0"/>
        <v>5284.2049200000001</v>
      </c>
      <c r="H7" s="2">
        <f t="shared" si="1"/>
        <v>9.0000000025611371E-2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406958</v>
      </c>
      <c r="D8" s="1">
        <f>'PR-RAS'!E12</f>
        <v>371061.1</v>
      </c>
      <c r="E8" s="1">
        <v>0</v>
      </c>
      <c r="F8" s="1">
        <v>0</v>
      </c>
      <c r="G8" s="2">
        <f t="shared" si="0"/>
        <v>8043.5613999999996</v>
      </c>
      <c r="H8" s="2">
        <f t="shared" si="1"/>
        <v>9.9999999976716936E-2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266458</v>
      </c>
      <c r="D9" s="1">
        <f>'PR-RAS'!E13</f>
        <v>271812.96000000002</v>
      </c>
      <c r="E9" s="1">
        <v>0</v>
      </c>
      <c r="F9" s="1">
        <v>0</v>
      </c>
      <c r="G9" s="2">
        <f t="shared" si="0"/>
        <v>6480.6713600000003</v>
      </c>
      <c r="H9" s="2">
        <f t="shared" si="1"/>
        <v>3.9999999979045242E-2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1596</v>
      </c>
      <c r="D10" s="1">
        <f>'PR-RAS'!E14</f>
        <v>0</v>
      </c>
      <c r="E10" s="1">
        <v>0</v>
      </c>
      <c r="F10" s="1">
        <v>0</v>
      </c>
      <c r="G10" s="2">
        <f t="shared" si="0"/>
        <v>14.363999999999999</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953053</v>
      </c>
      <c r="D11" s="1">
        <f>'PR-RAS'!E15</f>
        <v>962749.03</v>
      </c>
      <c r="E11" s="1">
        <v>0</v>
      </c>
      <c r="F11" s="1">
        <v>0</v>
      </c>
      <c r="G11" s="2">
        <f t="shared" si="0"/>
        <v>28785.510600000001</v>
      </c>
      <c r="H11" s="2">
        <f t="shared" si="1"/>
        <v>3.0000000027939677E-2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2017159</v>
      </c>
      <c r="D19" s="1">
        <f>'PR-RAS'!E23</f>
        <v>1511166.83</v>
      </c>
      <c r="E19" s="1">
        <v>0</v>
      </c>
      <c r="F19" s="1">
        <v>0</v>
      </c>
      <c r="G19" s="2">
        <f t="shared" si="0"/>
        <v>90710.867879999991</v>
      </c>
      <c r="H19" s="2">
        <f t="shared" si="1"/>
        <v>0.16999999992549419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417105</v>
      </c>
      <c r="D20" s="1">
        <f>'PR-RAS'!E24</f>
        <v>412066.37</v>
      </c>
      <c r="E20" s="1">
        <v>0</v>
      </c>
      <c r="F20" s="1">
        <v>0</v>
      </c>
      <c r="G20" s="2">
        <f t="shared" si="0"/>
        <v>23583.517059999998</v>
      </c>
      <c r="H20" s="2">
        <f t="shared" si="1"/>
        <v>0.36999999999534339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1600054</v>
      </c>
      <c r="D23" s="1">
        <f>'PR-RAS'!E27</f>
        <v>1099100.46</v>
      </c>
      <c r="E23" s="1">
        <v>0</v>
      </c>
      <c r="F23" s="1">
        <v>0</v>
      </c>
      <c r="G23" s="2">
        <f t="shared" si="0"/>
        <v>83561.608239999987</v>
      </c>
      <c r="H23" s="2">
        <f t="shared" si="1"/>
        <v>0.4599999999627471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38098</v>
      </c>
      <c r="D25" s="1">
        <f>'PR-RAS'!E29</f>
        <v>115366.31</v>
      </c>
      <c r="E25" s="1">
        <v>0</v>
      </c>
      <c r="F25" s="1">
        <v>0</v>
      </c>
      <c r="G25" s="2">
        <f t="shared" si="0"/>
        <v>6451.9348799999998</v>
      </c>
      <c r="H25" s="2">
        <f t="shared" si="1"/>
        <v>0.30999999999767169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38098</v>
      </c>
      <c r="D27" s="1">
        <f>'PR-RAS'!E31</f>
        <v>115366.31</v>
      </c>
      <c r="E27" s="1">
        <v>0</v>
      </c>
      <c r="F27" s="1">
        <v>0</v>
      </c>
      <c r="G27" s="2">
        <f t="shared" si="0"/>
        <v>6989.5961199999992</v>
      </c>
      <c r="H27" s="2">
        <f t="shared" si="1"/>
        <v>0.30999999999767169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1417701</v>
      </c>
      <c r="D46" s="1">
        <f>'PR-RAS'!E50</f>
        <v>993765.97</v>
      </c>
      <c r="E46" s="1">
        <v>0</v>
      </c>
      <c r="F46" s="1">
        <v>0</v>
      </c>
      <c r="G46" s="2">
        <f t="shared" si="0"/>
        <v>153235.4823</v>
      </c>
      <c r="H46" s="2">
        <f t="shared" si="1"/>
        <v>3.0000000027939677E-2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787321</v>
      </c>
      <c r="D55" s="1">
        <f>'PR-RAS'!E59</f>
        <v>718771.72</v>
      </c>
      <c r="E55" s="1">
        <v>0</v>
      </c>
      <c r="F55" s="1">
        <v>0</v>
      </c>
      <c r="G55" s="2">
        <f t="shared" si="0"/>
        <v>120142.67976</v>
      </c>
      <c r="H55" s="2">
        <f t="shared" si="1"/>
        <v>0.28000000002793968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687321</v>
      </c>
      <c r="D56" s="1">
        <f>'PR-RAS'!E60</f>
        <v>378771.72</v>
      </c>
      <c r="E56" s="1">
        <v>0</v>
      </c>
      <c r="F56" s="1">
        <v>0</v>
      </c>
      <c r="G56" s="2">
        <f t="shared" si="0"/>
        <v>79467.544200000004</v>
      </c>
      <c r="H56" s="2">
        <f t="shared" si="1"/>
        <v>0.28000000002793968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340000</v>
      </c>
      <c r="E57" s="1">
        <v>0</v>
      </c>
      <c r="F57" s="1">
        <v>0</v>
      </c>
      <c r="G57" s="2">
        <f t="shared" si="0"/>
        <v>43680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630380</v>
      </c>
      <c r="D58" s="1">
        <f>'PR-RAS'!E62</f>
        <v>185306.75</v>
      </c>
      <c r="E58" s="1">
        <v>0</v>
      </c>
      <c r="F58" s="1">
        <v>0</v>
      </c>
      <c r="G58" s="2">
        <f t="shared" si="0"/>
        <v>57056.629500000003</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165769</v>
      </c>
      <c r="D59" s="1">
        <f>'PR-RAS'!E63</f>
        <v>62281.25</v>
      </c>
      <c r="E59" s="1">
        <v>0</v>
      </c>
      <c r="F59" s="1">
        <v>0</v>
      </c>
      <c r="G59" s="2">
        <f t="shared" si="0"/>
        <v>16839.227000000003</v>
      </c>
      <c r="H59" s="2">
        <f t="shared" si="1"/>
        <v>0.25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464611</v>
      </c>
      <c r="D60" s="1">
        <f>'PR-RAS'!E64</f>
        <v>123025.5</v>
      </c>
      <c r="E60" s="1">
        <v>0</v>
      </c>
      <c r="F60" s="1">
        <v>0</v>
      </c>
      <c r="G60" s="2">
        <f t="shared" si="0"/>
        <v>41929.057999999997</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89687.5</v>
      </c>
      <c r="E70" s="1">
        <v>0</v>
      </c>
      <c r="F70" s="1">
        <v>0</v>
      </c>
      <c r="G70" s="2">
        <f t="shared" si="0"/>
        <v>12376.875000000002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89687.5</v>
      </c>
      <c r="E72" s="1">
        <v>0</v>
      </c>
      <c r="F72" s="1">
        <v>0</v>
      </c>
      <c r="G72" s="2">
        <f t="shared" si="0"/>
        <v>12735.624999999998</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193481</v>
      </c>
      <c r="D78" s="1">
        <f>'PR-RAS'!E82</f>
        <v>215625.77999999997</v>
      </c>
      <c r="E78" s="1">
        <v>0</v>
      </c>
      <c r="F78" s="1">
        <v>0</v>
      </c>
      <c r="G78" s="2">
        <f t="shared" si="0"/>
        <v>48104.407119999996</v>
      </c>
      <c r="H78" s="2">
        <f t="shared" si="1"/>
        <v>0.22000000003026798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16600</v>
      </c>
      <c r="D79" s="1">
        <f>'PR-RAS'!E83</f>
        <v>14142.119999999999</v>
      </c>
      <c r="E79" s="1">
        <v>0</v>
      </c>
      <c r="F79" s="1">
        <v>0</v>
      </c>
      <c r="G79" s="2">
        <f t="shared" si="0"/>
        <v>3500.9707199999998</v>
      </c>
      <c r="H79" s="2">
        <f t="shared" si="1"/>
        <v>0.11999999999898137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41</v>
      </c>
      <c r="D81" s="1">
        <f>'PR-RAS'!E85</f>
        <v>1.88</v>
      </c>
      <c r="E81" s="1">
        <v>0</v>
      </c>
      <c r="F81" s="1">
        <v>0</v>
      </c>
      <c r="G81" s="2">
        <f t="shared" si="0"/>
        <v>3.5808</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16559</v>
      </c>
      <c r="D82" s="1">
        <f>'PR-RAS'!E86</f>
        <v>14140.24</v>
      </c>
      <c r="E82" s="1">
        <v>0</v>
      </c>
      <c r="F82" s="1">
        <v>0</v>
      </c>
      <c r="G82" s="2">
        <f t="shared" si="0"/>
        <v>3631.9978799999999</v>
      </c>
      <c r="H82" s="2">
        <f t="shared" si="1"/>
        <v>0.23999999999978172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176881</v>
      </c>
      <c r="D87" s="1">
        <f>'PR-RAS'!E91</f>
        <v>201483.65999999997</v>
      </c>
      <c r="E87" s="1">
        <v>0</v>
      </c>
      <c r="F87" s="1">
        <v>0</v>
      </c>
      <c r="G87" s="2">
        <f t="shared" si="0"/>
        <v>49866.955519999989</v>
      </c>
      <c r="H87" s="2">
        <f t="shared" si="1"/>
        <v>0.34000000002561137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40000</v>
      </c>
      <c r="D88" s="1">
        <f>'PR-RAS'!E92</f>
        <v>54999.99</v>
      </c>
      <c r="E88" s="1">
        <v>0</v>
      </c>
      <c r="F88" s="1">
        <v>0</v>
      </c>
      <c r="G88" s="2">
        <f t="shared" si="0"/>
        <v>13049.998259999997</v>
      </c>
      <c r="H88" s="2">
        <f t="shared" si="1"/>
        <v>1.0000000002037268E-2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90526</v>
      </c>
      <c r="D89" s="1">
        <f>'PR-RAS'!E93</f>
        <v>106913.22</v>
      </c>
      <c r="E89" s="1">
        <v>0</v>
      </c>
      <c r="F89" s="1">
        <v>0</v>
      </c>
      <c r="G89" s="2">
        <f t="shared" si="0"/>
        <v>26783.014719999999</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34135</v>
      </c>
      <c r="D90" s="1">
        <f>'PR-RAS'!E94</f>
        <v>33913.14</v>
      </c>
      <c r="E90" s="1">
        <v>0</v>
      </c>
      <c r="F90" s="1">
        <v>0</v>
      </c>
      <c r="G90" s="2">
        <f t="shared" si="0"/>
        <v>9074.5539200000003</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12220</v>
      </c>
      <c r="D93" s="1">
        <f>'PR-RAS'!E97</f>
        <v>5657.31</v>
      </c>
      <c r="E93" s="1">
        <v>0</v>
      </c>
      <c r="F93" s="1">
        <v>0</v>
      </c>
      <c r="G93" s="2">
        <f t="shared" si="0"/>
        <v>2165.1850400000003</v>
      </c>
      <c r="H93" s="2">
        <f t="shared" si="1"/>
        <v>0.31000000000040018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755003</v>
      </c>
      <c r="D102" s="1">
        <f>'PR-RAS'!E106</f>
        <v>1168806.55</v>
      </c>
      <c r="E102" s="1">
        <v>0</v>
      </c>
      <c r="F102" s="1">
        <v>0</v>
      </c>
      <c r="G102" s="2">
        <f t="shared" si="0"/>
        <v>312354.22610000003</v>
      </c>
      <c r="H102" s="2">
        <f t="shared" si="1"/>
        <v>0.44999999995343387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82922</v>
      </c>
      <c r="D103" s="1">
        <f>'PR-RAS'!E107</f>
        <v>112376.12</v>
      </c>
      <c r="E103" s="1">
        <v>0</v>
      </c>
      <c r="F103" s="1">
        <v>0</v>
      </c>
      <c r="G103" s="2">
        <f t="shared" si="0"/>
        <v>31382.772479999996</v>
      </c>
      <c r="H103" s="2">
        <f t="shared" si="1"/>
        <v>0.11999999999534339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1205</v>
      </c>
      <c r="D105" s="1">
        <f>'PR-RAS'!E109</f>
        <v>906.18</v>
      </c>
      <c r="E105" s="1">
        <v>0</v>
      </c>
      <c r="F105" s="1">
        <v>0</v>
      </c>
      <c r="G105" s="2">
        <f t="shared" si="0"/>
        <v>313.80543999999998</v>
      </c>
      <c r="H105" s="2">
        <f t="shared" si="1"/>
        <v>0.17999999999994998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81717</v>
      </c>
      <c r="D107" s="1">
        <f>'PR-RAS'!E111</f>
        <v>111469.94</v>
      </c>
      <c r="E107" s="1">
        <v>0</v>
      </c>
      <c r="F107" s="1">
        <v>0</v>
      </c>
      <c r="G107" s="2">
        <f t="shared" si="0"/>
        <v>32293.629280000001</v>
      </c>
      <c r="H107" s="2">
        <f t="shared" si="1"/>
        <v>5.9999999997671694E-2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35177</v>
      </c>
      <c r="D108" s="1">
        <f>'PR-RAS'!E112</f>
        <v>131368.59</v>
      </c>
      <c r="E108" s="1">
        <v>0</v>
      </c>
      <c r="F108" s="1">
        <v>0</v>
      </c>
      <c r="G108" s="2">
        <f t="shared" si="0"/>
        <v>31876.81726</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32451</v>
      </c>
      <c r="D111" s="1">
        <f>'PR-RAS'!E115</f>
        <v>121092.94</v>
      </c>
      <c r="E111" s="1">
        <v>0</v>
      </c>
      <c r="F111" s="1">
        <v>0</v>
      </c>
      <c r="G111" s="2">
        <f t="shared" si="0"/>
        <v>30210.056800000002</v>
      </c>
      <c r="H111" s="2">
        <f t="shared" si="1"/>
        <v>5.9999999997671694E-2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2726</v>
      </c>
      <c r="D113" s="1">
        <f>'PR-RAS'!E117</f>
        <v>10275.65</v>
      </c>
      <c r="E113" s="1">
        <v>0</v>
      </c>
      <c r="F113" s="1">
        <v>0</v>
      </c>
      <c r="G113" s="2">
        <f t="shared" si="0"/>
        <v>2607.0576000000001</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636904</v>
      </c>
      <c r="D116" s="1">
        <f>'PR-RAS'!E120</f>
        <v>925061.84</v>
      </c>
      <c r="E116" s="1">
        <v>0</v>
      </c>
      <c r="F116" s="1">
        <v>0</v>
      </c>
      <c r="G116" s="2">
        <f t="shared" si="0"/>
        <v>286008.18319999997</v>
      </c>
      <c r="H116" s="2">
        <f t="shared" si="1"/>
        <v>0.16000000003259629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92121</v>
      </c>
      <c r="D117" s="1">
        <f>'PR-RAS'!E121</f>
        <v>333314.46999999997</v>
      </c>
      <c r="E117" s="1">
        <v>0</v>
      </c>
      <c r="F117" s="1">
        <v>0</v>
      </c>
      <c r="G117" s="2">
        <f t="shared" si="0"/>
        <v>88014.993040000001</v>
      </c>
      <c r="H117" s="2">
        <f t="shared" si="1"/>
        <v>0.46999999997206032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513926</v>
      </c>
      <c r="D118" s="1">
        <f>'PR-RAS'!E122</f>
        <v>513364.98</v>
      </c>
      <c r="E118" s="1">
        <v>0</v>
      </c>
      <c r="F118" s="1">
        <v>0</v>
      </c>
      <c r="G118" s="2">
        <f t="shared" si="0"/>
        <v>180256.74731999999</v>
      </c>
      <c r="H118" s="2">
        <f t="shared" si="1"/>
        <v>2.0000000018626451E-2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30857</v>
      </c>
      <c r="D119" s="1">
        <f>'PR-RAS'!E123</f>
        <v>78382.39</v>
      </c>
      <c r="E119" s="1">
        <v>0</v>
      </c>
      <c r="F119" s="1">
        <v>0</v>
      </c>
      <c r="G119" s="2">
        <f t="shared" si="0"/>
        <v>22139.370039999998</v>
      </c>
      <c r="H119" s="2">
        <f t="shared" si="1"/>
        <v>0.38999999999941792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351427</v>
      </c>
      <c r="D120" s="1">
        <f>'PR-RAS'!E124</f>
        <v>276924.26</v>
      </c>
      <c r="E120" s="1">
        <v>0</v>
      </c>
      <c r="F120" s="1">
        <v>0</v>
      </c>
      <c r="G120" s="2">
        <f t="shared" si="0"/>
        <v>107727.78688</v>
      </c>
      <c r="H120" s="2">
        <f t="shared" si="1"/>
        <v>0.26000000000931323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247588</v>
      </c>
      <c r="D121" s="1">
        <f>'PR-RAS'!E125</f>
        <v>238939.74</v>
      </c>
      <c r="E121" s="1">
        <v>0</v>
      </c>
      <c r="F121" s="1">
        <v>0</v>
      </c>
      <c r="G121" s="2">
        <f t="shared" si="0"/>
        <v>87056.097599999994</v>
      </c>
      <c r="H121" s="2">
        <f t="shared" si="1"/>
        <v>0.26000000000931323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247588</v>
      </c>
      <c r="D122" s="1">
        <f>'PR-RAS'!E126</f>
        <v>238939.74</v>
      </c>
      <c r="E122" s="1">
        <v>0</v>
      </c>
      <c r="F122" s="1">
        <v>0</v>
      </c>
      <c r="G122" s="2">
        <f t="shared" si="0"/>
        <v>87781.56508</v>
      </c>
      <c r="H122" s="2">
        <f t="shared" si="1"/>
        <v>0.26000000000931323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103839</v>
      </c>
      <c r="D124" s="1">
        <f>'PR-RAS'!E128</f>
        <v>37984.520000000004</v>
      </c>
      <c r="E124" s="1">
        <v>0</v>
      </c>
      <c r="F124" s="1">
        <v>0</v>
      </c>
      <c r="G124" s="2">
        <f t="shared" si="0"/>
        <v>22116.388920000001</v>
      </c>
      <c r="H124" s="2">
        <f t="shared" si="1"/>
        <v>0.47999999999592546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103839</v>
      </c>
      <c r="D125" s="1">
        <f>'PR-RAS'!E129</f>
        <v>30984.52</v>
      </c>
      <c r="E125" s="1">
        <v>0</v>
      </c>
      <c r="F125" s="1">
        <v>0</v>
      </c>
      <c r="G125" s="2">
        <f t="shared" si="0"/>
        <v>20560.196960000001</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7000</v>
      </c>
      <c r="E126" s="1">
        <v>0</v>
      </c>
      <c r="F126" s="1">
        <v>0</v>
      </c>
      <c r="G126" s="2">
        <f t="shared" si="0"/>
        <v>1750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16227</v>
      </c>
      <c r="D135" s="1">
        <f>'PR-RAS'!E139</f>
        <v>75499.710000000006</v>
      </c>
      <c r="E135" s="1">
        <v>0</v>
      </c>
      <c r="F135" s="1">
        <v>0</v>
      </c>
      <c r="G135" s="2">
        <f t="shared" si="0"/>
        <v>22408.340280000004</v>
      </c>
      <c r="H135" s="2">
        <f t="shared" si="1"/>
        <v>0.28999999999359716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7800</v>
      </c>
      <c r="D136" s="1">
        <f>'PR-RAS'!E140</f>
        <v>7693.75</v>
      </c>
      <c r="E136" s="1">
        <v>0</v>
      </c>
      <c r="F136" s="1">
        <v>0</v>
      </c>
      <c r="G136" s="2">
        <f t="shared" si="0"/>
        <v>3130.3125</v>
      </c>
      <c r="H136" s="2">
        <f t="shared" si="1"/>
        <v>0.25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7800</v>
      </c>
      <c r="D145" s="1">
        <f>'PR-RAS'!E149</f>
        <v>7693.75</v>
      </c>
      <c r="E145" s="1">
        <v>0</v>
      </c>
      <c r="F145" s="1">
        <v>0</v>
      </c>
      <c r="G145" s="2">
        <f t="shared" si="0"/>
        <v>3338.9999999999995</v>
      </c>
      <c r="H145" s="2">
        <f t="shared" si="1"/>
        <v>0.25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8427</v>
      </c>
      <c r="D146" s="1">
        <f>'PR-RAS'!E150</f>
        <v>67805.960000000006</v>
      </c>
      <c r="E146" s="1">
        <v>0</v>
      </c>
      <c r="F146" s="1">
        <v>0</v>
      </c>
      <c r="G146" s="2">
        <f t="shared" si="0"/>
        <v>20885.643400000001</v>
      </c>
      <c r="H146" s="2">
        <f t="shared" si="1"/>
        <v>3.9999999993597157E-2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8363867</v>
      </c>
      <c r="D147" s="1">
        <f>'PR-RAS'!E151</f>
        <v>9477268.6399999987</v>
      </c>
      <c r="E147" s="1">
        <v>0</v>
      </c>
      <c r="F147" s="1">
        <v>0</v>
      </c>
      <c r="G147" s="2">
        <f t="shared" si="0"/>
        <v>3988487.0248799995</v>
      </c>
      <c r="H147" s="2">
        <f t="shared" si="1"/>
        <v>0.3600000012665987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1428864</v>
      </c>
      <c r="D148" s="1">
        <f>'PR-RAS'!E152</f>
        <v>1489576.44</v>
      </c>
      <c r="E148" s="1">
        <v>0</v>
      </c>
      <c r="F148" s="1">
        <v>0</v>
      </c>
      <c r="G148" s="2">
        <f t="shared" si="0"/>
        <v>647978.48135999998</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1062283</v>
      </c>
      <c r="D149" s="1">
        <f>'PR-RAS'!E153</f>
        <v>1139859.6299999999</v>
      </c>
      <c r="E149" s="1">
        <v>0</v>
      </c>
      <c r="F149" s="1">
        <v>0</v>
      </c>
      <c r="G149" s="2">
        <f t="shared" si="0"/>
        <v>494616.33447999996</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1062283</v>
      </c>
      <c r="D150" s="1">
        <f>'PR-RAS'!E154</f>
        <v>1139859.6299999999</v>
      </c>
      <c r="E150" s="1">
        <v>0</v>
      </c>
      <c r="F150" s="1">
        <v>0</v>
      </c>
      <c r="G150" s="2">
        <f t="shared" si="0"/>
        <v>497958.33673999994</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195559</v>
      </c>
      <c r="D154" s="1">
        <f>'PR-RAS'!E158</f>
        <v>161640.03</v>
      </c>
      <c r="E154" s="1">
        <v>0</v>
      </c>
      <c r="F154" s="1">
        <v>0</v>
      </c>
      <c r="G154" s="2">
        <f t="shared" si="0"/>
        <v>79382.376179999992</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171022</v>
      </c>
      <c r="D155" s="1">
        <f>'PR-RAS'!E159</f>
        <v>188076.78</v>
      </c>
      <c r="E155" s="1">
        <v>0</v>
      </c>
      <c r="F155" s="1">
        <v>0</v>
      </c>
      <c r="G155" s="2">
        <f t="shared" si="0"/>
        <v>84265.036240000001</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171022</v>
      </c>
      <c r="D157" s="1">
        <f>'PR-RAS'!E161</f>
        <v>188076.78</v>
      </c>
      <c r="E157" s="1">
        <v>0</v>
      </c>
      <c r="F157" s="1">
        <v>0</v>
      </c>
      <c r="G157" s="2">
        <f t="shared" si="0"/>
        <v>85359.387360000008</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3024862</v>
      </c>
      <c r="D159" s="1">
        <f>'PR-RAS'!E163</f>
        <v>3622808.0399999996</v>
      </c>
      <c r="E159" s="1">
        <v>0</v>
      </c>
      <c r="F159" s="1">
        <v>0</v>
      </c>
      <c r="G159" s="2">
        <f t="shared" si="0"/>
        <v>1622735.5366399998</v>
      </c>
      <c r="H159" s="2">
        <f t="shared" si="1"/>
        <v>3.9999999571591616E-2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31300</v>
      </c>
      <c r="D160" s="1">
        <f>'PR-RAS'!E164</f>
        <v>44002.98</v>
      </c>
      <c r="E160" s="1">
        <v>0</v>
      </c>
      <c r="F160" s="1">
        <v>0</v>
      </c>
      <c r="G160" s="2">
        <f t="shared" si="0"/>
        <v>18969.647640000003</v>
      </c>
      <c r="H160" s="2">
        <f t="shared" si="1"/>
        <v>1.9999999996798579E-2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2332</v>
      </c>
      <c r="D161" s="1">
        <f>'PR-RAS'!E165</f>
        <v>3355.08</v>
      </c>
      <c r="E161" s="1">
        <v>0</v>
      </c>
      <c r="F161" s="1">
        <v>0</v>
      </c>
      <c r="G161" s="2">
        <f t="shared" si="0"/>
        <v>1446.7456</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23093</v>
      </c>
      <c r="D162" s="1">
        <f>'PR-RAS'!E166</f>
        <v>29226</v>
      </c>
      <c r="E162" s="1">
        <v>0</v>
      </c>
      <c r="F162" s="1">
        <v>0</v>
      </c>
      <c r="G162" s="2">
        <f t="shared" si="0"/>
        <v>13128.745000000001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5875</v>
      </c>
      <c r="D163" s="1">
        <f>'PR-RAS'!E167</f>
        <v>11421.9</v>
      </c>
      <c r="E163" s="1">
        <v>0</v>
      </c>
      <c r="F163" s="1">
        <v>0</v>
      </c>
      <c r="G163" s="2">
        <f t="shared" si="0"/>
        <v>4652.4456</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321530</v>
      </c>
      <c r="D165" s="1">
        <f>'PR-RAS'!E169</f>
        <v>592484.46</v>
      </c>
      <c r="E165" s="1">
        <v>0</v>
      </c>
      <c r="F165" s="1">
        <v>0</v>
      </c>
      <c r="G165" s="2">
        <f t="shared" si="0"/>
        <v>247065.82287999999</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32707</v>
      </c>
      <c r="D166" s="1">
        <f>'PR-RAS'!E170</f>
        <v>34776.15</v>
      </c>
      <c r="E166" s="1">
        <v>0</v>
      </c>
      <c r="F166" s="1">
        <v>0</v>
      </c>
      <c r="G166" s="2">
        <f t="shared" si="0"/>
        <v>16872.784500000002</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9701</v>
      </c>
      <c r="D167" s="1">
        <f>'PR-RAS'!E171</f>
        <v>14150.27</v>
      </c>
      <c r="E167" s="1">
        <v>0</v>
      </c>
      <c r="F167" s="1">
        <v>0</v>
      </c>
      <c r="G167" s="2">
        <f t="shared" si="0"/>
        <v>6308.2556400000003</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242857</v>
      </c>
      <c r="D168" s="1">
        <f>'PR-RAS'!E172</f>
        <v>428899.14</v>
      </c>
      <c r="E168" s="1">
        <v>0</v>
      </c>
      <c r="F168" s="1">
        <v>0</v>
      </c>
      <c r="G168" s="2">
        <f t="shared" si="0"/>
        <v>183809.43176000001</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19513</v>
      </c>
      <c r="D169" s="1">
        <f>'PR-RAS'!E173</f>
        <v>94065.87</v>
      </c>
      <c r="E169" s="1">
        <v>0</v>
      </c>
      <c r="F169" s="1">
        <v>0</v>
      </c>
      <c r="G169" s="2">
        <f t="shared" si="0"/>
        <v>34884.316319999998</v>
      </c>
      <c r="H169" s="2">
        <f t="shared" si="1"/>
        <v>0.13000000000465661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7553</v>
      </c>
      <c r="D170" s="1">
        <f>'PR-RAS'!E174</f>
        <v>9106.5</v>
      </c>
      <c r="E170" s="1">
        <v>0</v>
      </c>
      <c r="F170" s="1">
        <v>0</v>
      </c>
      <c r="G170" s="2">
        <f t="shared" si="0"/>
        <v>4354.4540000000006</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9199</v>
      </c>
      <c r="D172" s="1">
        <f>'PR-RAS'!E176</f>
        <v>11486.53</v>
      </c>
      <c r="E172" s="1">
        <v>0</v>
      </c>
      <c r="F172" s="1">
        <v>0</v>
      </c>
      <c r="G172" s="2">
        <f t="shared" si="0"/>
        <v>5501.4222600000003</v>
      </c>
      <c r="H172" s="2">
        <f t="shared" si="1"/>
        <v>0.46999999999934516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2453651</v>
      </c>
      <c r="D173" s="1">
        <f>'PR-RAS'!E177</f>
        <v>2682521.11</v>
      </c>
      <c r="E173" s="1">
        <v>0</v>
      </c>
      <c r="F173" s="1">
        <v>0</v>
      </c>
      <c r="G173" s="2">
        <f t="shared" si="0"/>
        <v>1344815.2338399999</v>
      </c>
      <c r="H173" s="2">
        <f t="shared" si="1"/>
        <v>0.10999999986961484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103270</v>
      </c>
      <c r="D174" s="1">
        <f>'PR-RAS'!E178</f>
        <v>128237.78</v>
      </c>
      <c r="E174" s="1">
        <v>0</v>
      </c>
      <c r="F174" s="1">
        <v>0</v>
      </c>
      <c r="G174" s="2">
        <f t="shared" si="0"/>
        <v>62235.981879999992</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1511845</v>
      </c>
      <c r="D175" s="1">
        <f>'PR-RAS'!E179</f>
        <v>1633160.18</v>
      </c>
      <c r="E175" s="1">
        <v>0</v>
      </c>
      <c r="F175" s="1">
        <v>0</v>
      </c>
      <c r="G175" s="2">
        <f t="shared" si="0"/>
        <v>831400.77263999986</v>
      </c>
      <c r="H175" s="2">
        <f t="shared" si="1"/>
        <v>0.17999999993480742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160854</v>
      </c>
      <c r="D176" s="1">
        <f>'PR-RAS'!E180</f>
        <v>154547.99</v>
      </c>
      <c r="E176" s="1">
        <v>0</v>
      </c>
      <c r="F176" s="1">
        <v>0</v>
      </c>
      <c r="G176" s="2">
        <f t="shared" si="0"/>
        <v>82241.246499999994</v>
      </c>
      <c r="H176" s="2">
        <f t="shared" si="1"/>
        <v>1.0000000009313226E-2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74971</v>
      </c>
      <c r="D177" s="1">
        <f>'PR-RAS'!E181</f>
        <v>161022.9</v>
      </c>
      <c r="E177" s="1">
        <v>0</v>
      </c>
      <c r="F177" s="1">
        <v>0</v>
      </c>
      <c r="G177" s="2">
        <f t="shared" si="0"/>
        <v>69874.9568</v>
      </c>
      <c r="H177" s="2">
        <f t="shared" si="1"/>
        <v>0.10000000000582077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103017</v>
      </c>
      <c r="D178" s="1">
        <f>'PR-RAS'!E182</f>
        <v>63725.9</v>
      </c>
      <c r="E178" s="1">
        <v>0</v>
      </c>
      <c r="F178" s="1">
        <v>0</v>
      </c>
      <c r="G178" s="2">
        <f t="shared" si="0"/>
        <v>40792.977599999998</v>
      </c>
      <c r="H178" s="2">
        <f t="shared" si="1"/>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71993</v>
      </c>
      <c r="D179" s="1">
        <f>'PR-RAS'!E183</f>
        <v>59184.65</v>
      </c>
      <c r="E179" s="1">
        <v>0</v>
      </c>
      <c r="F179" s="1">
        <v>0</v>
      </c>
      <c r="G179" s="2">
        <f t="shared" si="0"/>
        <v>33884.489399999999</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144222</v>
      </c>
      <c r="D180" s="1">
        <f>'PR-RAS'!E184</f>
        <v>104609.5</v>
      </c>
      <c r="E180" s="1">
        <v>0</v>
      </c>
      <c r="F180" s="1">
        <v>0</v>
      </c>
      <c r="G180" s="2">
        <f t="shared" si="0"/>
        <v>63265.938999999998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126715</v>
      </c>
      <c r="D181" s="1">
        <f>'PR-RAS'!E185</f>
        <v>201764</v>
      </c>
      <c r="E181" s="1">
        <v>0</v>
      </c>
      <c r="F181" s="1">
        <v>0</v>
      </c>
      <c r="G181" s="2">
        <f t="shared" si="0"/>
        <v>95443.739999999991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156764</v>
      </c>
      <c r="D182" s="1">
        <f>'PR-RAS'!E186</f>
        <v>176268.21</v>
      </c>
      <c r="E182" s="1">
        <v>0</v>
      </c>
      <c r="F182" s="1">
        <v>0</v>
      </c>
      <c r="G182" s="2">
        <f t="shared" si="0"/>
        <v>92183.376019999996</v>
      </c>
      <c r="H182" s="2">
        <f t="shared" si="1"/>
        <v>0.20999999999185093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380</v>
      </c>
      <c r="D183" s="1">
        <f>'PR-RAS'!E187</f>
        <v>12367.88</v>
      </c>
      <c r="E183" s="1">
        <v>0</v>
      </c>
      <c r="F183" s="1">
        <v>0</v>
      </c>
      <c r="G183" s="2">
        <f t="shared" si="0"/>
        <v>4571.0683199999994</v>
      </c>
      <c r="H183" s="2">
        <f t="shared" si="1"/>
        <v>0.12000000000080036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218001</v>
      </c>
      <c r="D184" s="1">
        <f>'PR-RAS'!E188</f>
        <v>291431.61</v>
      </c>
      <c r="E184" s="1">
        <v>0</v>
      </c>
      <c r="F184" s="1">
        <v>0</v>
      </c>
      <c r="G184" s="2">
        <f t="shared" si="0"/>
        <v>146558.15226</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49603</v>
      </c>
      <c r="D185" s="1">
        <f>'PR-RAS'!E189</f>
        <v>27950.37</v>
      </c>
      <c r="E185" s="1">
        <v>0</v>
      </c>
      <c r="F185" s="1">
        <v>0</v>
      </c>
      <c r="G185" s="2">
        <f t="shared" si="0"/>
        <v>19412.688159999998</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20417</v>
      </c>
      <c r="D186" s="1">
        <f>'PR-RAS'!E190</f>
        <v>25864.49</v>
      </c>
      <c r="E186" s="1">
        <v>0</v>
      </c>
      <c r="F186" s="1">
        <v>0</v>
      </c>
      <c r="G186" s="2">
        <f t="shared" si="0"/>
        <v>13347.006300000001</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66175</v>
      </c>
      <c r="D187" s="1">
        <f>'PR-RAS'!E191</f>
        <v>127873.16</v>
      </c>
      <c r="E187" s="1">
        <v>0</v>
      </c>
      <c r="F187" s="1">
        <v>0</v>
      </c>
      <c r="G187" s="2">
        <f t="shared" si="0"/>
        <v>59877.365519999999</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9250</v>
      </c>
      <c r="D188" s="1">
        <f>'PR-RAS'!E192</f>
        <v>9250</v>
      </c>
      <c r="E188" s="1">
        <v>0</v>
      </c>
      <c r="F188" s="1">
        <v>0</v>
      </c>
      <c r="G188" s="2">
        <f t="shared" si="0"/>
        <v>5189.25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62910</v>
      </c>
      <c r="D189" s="1">
        <f>'PR-RAS'!E193</f>
        <v>94868.59</v>
      </c>
      <c r="E189" s="1">
        <v>0</v>
      </c>
      <c r="F189" s="1">
        <v>0</v>
      </c>
      <c r="G189" s="2">
        <f t="shared" si="0"/>
        <v>47497.669840000002</v>
      </c>
      <c r="H189" s="2">
        <f t="shared" si="1"/>
        <v>0.41000000000349246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5625</v>
      </c>
      <c r="E190" s="1">
        <v>0</v>
      </c>
      <c r="F190" s="1">
        <v>0</v>
      </c>
      <c r="G190" s="2">
        <f t="shared" si="0"/>
        <v>2126.25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9646</v>
      </c>
      <c r="D191" s="1">
        <f>'PR-RAS'!E195</f>
        <v>0</v>
      </c>
      <c r="E191" s="1">
        <v>0</v>
      </c>
      <c r="F191" s="1">
        <v>0</v>
      </c>
      <c r="G191" s="2">
        <f t="shared" si="0"/>
        <v>1832.74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54524</v>
      </c>
      <c r="D192" s="1">
        <f>'PR-RAS'!E196</f>
        <v>41934.680000000008</v>
      </c>
      <c r="E192" s="1">
        <v>0</v>
      </c>
      <c r="F192" s="1">
        <v>0</v>
      </c>
      <c r="G192" s="2">
        <f t="shared" si="0"/>
        <v>26433.131760000004</v>
      </c>
      <c r="H192" s="2">
        <f t="shared" si="1"/>
        <v>0.319999999992433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31076</v>
      </c>
      <c r="D198" s="1">
        <f>'PR-RAS'!E202</f>
        <v>23532.63</v>
      </c>
      <c r="E198" s="1">
        <v>0</v>
      </c>
      <c r="F198" s="1">
        <v>0</v>
      </c>
      <c r="G198" s="2">
        <f t="shared" si="0"/>
        <v>15393.828220000003</v>
      </c>
      <c r="H198" s="2">
        <f t="shared" si="1"/>
        <v>0.36999999999898137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26247</v>
      </c>
      <c r="D200" s="1">
        <f>'PR-RAS'!E204</f>
        <v>22017.56</v>
      </c>
      <c r="E200" s="1">
        <v>0</v>
      </c>
      <c r="F200" s="1">
        <v>0</v>
      </c>
      <c r="G200" s="2">
        <f t="shared" si="0"/>
        <v>13986.141879999999</v>
      </c>
      <c r="H200" s="2">
        <f t="shared" si="1"/>
        <v>0.43999999999869033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4829</v>
      </c>
      <c r="D201" s="1">
        <f>'PR-RAS'!E205</f>
        <v>1515.07</v>
      </c>
      <c r="E201" s="1">
        <v>0</v>
      </c>
      <c r="F201" s="1">
        <v>0</v>
      </c>
      <c r="G201" s="2">
        <f t="shared" si="0"/>
        <v>1571.828</v>
      </c>
      <c r="H201" s="2">
        <f t="shared" si="1"/>
        <v>6.9999999999936335E-2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23448</v>
      </c>
      <c r="D206" s="1">
        <f>'PR-RAS'!E210</f>
        <v>18402.050000000003</v>
      </c>
      <c r="E206" s="1">
        <v>0</v>
      </c>
      <c r="F206" s="1">
        <v>0</v>
      </c>
      <c r="G206" s="2">
        <f t="shared" si="0"/>
        <v>12351.6805</v>
      </c>
      <c r="H206" s="2">
        <f t="shared" si="1"/>
        <v>5.0000000002910383E-2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21671</v>
      </c>
      <c r="D207" s="1">
        <f>'PR-RAS'!E211</f>
        <v>14936.62</v>
      </c>
      <c r="E207" s="1">
        <v>0</v>
      </c>
      <c r="F207" s="1">
        <v>0</v>
      </c>
      <c r="G207" s="2">
        <f t="shared" si="0"/>
        <v>10618.113440000001</v>
      </c>
      <c r="H207" s="2">
        <f t="shared" si="1"/>
        <v>0.37999999999919964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v>
      </c>
      <c r="D208" s="1">
        <f>'PR-RAS'!E212</f>
        <v>43.61</v>
      </c>
      <c r="E208" s="1">
        <v>0</v>
      </c>
      <c r="F208" s="1">
        <v>0</v>
      </c>
      <c r="G208" s="2">
        <f t="shared" si="0"/>
        <v>19.917539999999999</v>
      </c>
      <c r="H208" s="2">
        <f t="shared" si="1"/>
        <v>0.39000000000000057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298</v>
      </c>
      <c r="D209" s="1">
        <f>'PR-RAS'!E213</f>
        <v>1439.42</v>
      </c>
      <c r="E209" s="1">
        <v>0</v>
      </c>
      <c r="F209" s="1">
        <v>0</v>
      </c>
      <c r="G209" s="2">
        <f t="shared" si="0"/>
        <v>660.78272000000004</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1470</v>
      </c>
      <c r="D210" s="1">
        <f>'PR-RAS'!E214</f>
        <v>1982.4</v>
      </c>
      <c r="E210" s="1">
        <v>0</v>
      </c>
      <c r="F210" s="1">
        <v>0</v>
      </c>
      <c r="G210" s="2">
        <f t="shared" si="0"/>
        <v>1135.8732</v>
      </c>
      <c r="H210" s="2">
        <f t="shared" si="1"/>
        <v>0.40000000000009095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16911</v>
      </c>
      <c r="D211" s="1">
        <f>'PR-RAS'!E215</f>
        <v>13891.27</v>
      </c>
      <c r="E211" s="1">
        <v>0</v>
      </c>
      <c r="F211" s="1">
        <v>0</v>
      </c>
      <c r="G211" s="2">
        <f t="shared" si="0"/>
        <v>9385.643399999999</v>
      </c>
      <c r="H211" s="2">
        <f t="shared" si="1"/>
        <v>0.27000000000043656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16911</v>
      </c>
      <c r="D215" s="1">
        <f>'PR-RAS'!E219</f>
        <v>13891.27</v>
      </c>
      <c r="E215" s="1">
        <v>0</v>
      </c>
      <c r="F215" s="1">
        <v>0</v>
      </c>
      <c r="G215" s="2">
        <f t="shared" si="0"/>
        <v>9564.4175599999999</v>
      </c>
      <c r="H215" s="2">
        <f t="shared" si="1"/>
        <v>0.27000000000043656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16911</v>
      </c>
      <c r="D218" s="1">
        <f>'PR-RAS'!E222</f>
        <v>13891.27</v>
      </c>
      <c r="E218" s="1">
        <v>0</v>
      </c>
      <c r="F218" s="1">
        <v>0</v>
      </c>
      <c r="G218" s="2">
        <f t="shared" si="0"/>
        <v>9698.4981800000005</v>
      </c>
      <c r="H218" s="2">
        <f t="shared" si="1"/>
        <v>0.27000000000043656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1912923</v>
      </c>
      <c r="D220" s="1">
        <f>'PR-RAS'!E224</f>
        <v>2172584.9700000002</v>
      </c>
      <c r="E220" s="1">
        <v>0</v>
      </c>
      <c r="F220" s="1">
        <v>0</v>
      </c>
      <c r="G220" s="2">
        <f t="shared" si="0"/>
        <v>1370522.3538600001</v>
      </c>
      <c r="H220" s="2">
        <f t="shared" si="1"/>
        <v>2.9999999795109034E-2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217092</v>
      </c>
      <c r="D227" s="1">
        <f>'PR-RAS'!E231</f>
        <v>164819.63</v>
      </c>
      <c r="E227" s="1">
        <v>0</v>
      </c>
      <c r="F227" s="1">
        <v>0</v>
      </c>
      <c r="G227" s="2">
        <f t="shared" si="0"/>
        <v>123561.26476000001</v>
      </c>
      <c r="H227" s="2">
        <f t="shared" si="1"/>
        <v>0.36999999999534339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217092</v>
      </c>
      <c r="D228" s="1">
        <f>'PR-RAS'!E232</f>
        <v>164819.63</v>
      </c>
      <c r="E228" s="1">
        <v>0</v>
      </c>
      <c r="F228" s="1">
        <v>0</v>
      </c>
      <c r="G228" s="2">
        <f t="shared" si="0"/>
        <v>124107.99602000001</v>
      </c>
      <c r="H228" s="2">
        <f t="shared" si="1"/>
        <v>0.36999999999534339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178596</v>
      </c>
      <c r="D232" s="1">
        <f>'PR-RAS'!E236</f>
        <v>173947.71</v>
      </c>
      <c r="E232" s="1">
        <v>0</v>
      </c>
      <c r="F232" s="1">
        <v>0</v>
      </c>
      <c r="G232" s="2">
        <f t="shared" si="0"/>
        <v>121619.51801999999</v>
      </c>
      <c r="H232" s="2">
        <f t="shared" si="1"/>
        <v>0.29000000000814907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140766</v>
      </c>
      <c r="D233" s="1">
        <f>'PR-RAS'!E237</f>
        <v>168051.08</v>
      </c>
      <c r="E233" s="1">
        <v>0</v>
      </c>
      <c r="F233" s="1">
        <v>0</v>
      </c>
      <c r="G233" s="2">
        <f t="shared" si="0"/>
        <v>110633.41312</v>
      </c>
      <c r="H233" s="2">
        <f t="shared" si="1"/>
        <v>7.9999999987194315E-2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37830</v>
      </c>
      <c r="D234" s="1">
        <f>'PR-RAS'!E238</f>
        <v>5896.63</v>
      </c>
      <c r="E234" s="1">
        <v>0</v>
      </c>
      <c r="F234" s="1">
        <v>0</v>
      </c>
      <c r="G234" s="2">
        <f t="shared" si="0"/>
        <v>11562.219580000001</v>
      </c>
      <c r="H234" s="2">
        <f t="shared" si="1"/>
        <v>0.36999999999989086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1517235</v>
      </c>
      <c r="D236" s="1">
        <f>'PR-RAS'!E240</f>
        <v>1833817.6300000001</v>
      </c>
      <c r="E236" s="1">
        <v>0</v>
      </c>
      <c r="F236" s="1">
        <v>0</v>
      </c>
      <c r="G236" s="2">
        <f t="shared" si="0"/>
        <v>1218444.5110999998</v>
      </c>
      <c r="H236" s="2">
        <f t="shared" si="1"/>
        <v>0.36999999987892807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1494613</v>
      </c>
      <c r="D237" s="1">
        <f>'PR-RAS'!E241</f>
        <v>1810800.55</v>
      </c>
      <c r="E237" s="1">
        <v>0</v>
      </c>
      <c r="F237" s="1">
        <v>0</v>
      </c>
      <c r="G237" s="2">
        <f t="shared" si="0"/>
        <v>1207426.5275999999</v>
      </c>
      <c r="H237" s="2">
        <f t="shared" si="1"/>
        <v>0.44999999995343387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22622</v>
      </c>
      <c r="D238" s="1">
        <f>'PR-RAS'!E242</f>
        <v>23017.08</v>
      </c>
      <c r="E238" s="1">
        <v>0</v>
      </c>
      <c r="F238" s="1">
        <v>0</v>
      </c>
      <c r="G238" s="2">
        <f t="shared" si="0"/>
        <v>16271.50992</v>
      </c>
      <c r="H238" s="2">
        <f t="shared" si="1"/>
        <v>8.000000000174623E-2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882241</v>
      </c>
      <c r="D248" s="1">
        <f>'PR-RAS'!E252</f>
        <v>910646.22</v>
      </c>
      <c r="E248" s="1">
        <v>0</v>
      </c>
      <c r="F248" s="1">
        <v>0</v>
      </c>
      <c r="G248" s="2">
        <f t="shared" si="0"/>
        <v>667772.75968000002</v>
      </c>
      <c r="H248" s="2">
        <f t="shared" si="1"/>
        <v>0.21999999997206032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882241</v>
      </c>
      <c r="D255" s="1">
        <f>'PR-RAS'!E259</f>
        <v>910646.22</v>
      </c>
      <c r="E255" s="1">
        <v>0</v>
      </c>
      <c r="F255" s="1">
        <v>0</v>
      </c>
      <c r="G255" s="2">
        <f t="shared" si="0"/>
        <v>686697.49375999998</v>
      </c>
      <c r="H255" s="2">
        <f t="shared" si="1"/>
        <v>0.21999999997206032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275318</v>
      </c>
      <c r="D256" s="1">
        <f>'PR-RAS'!E260</f>
        <v>237691.13</v>
      </c>
      <c r="E256" s="1">
        <v>0</v>
      </c>
      <c r="F256" s="1">
        <v>0</v>
      </c>
      <c r="G256" s="2">
        <f t="shared" si="0"/>
        <v>191428.56630000001</v>
      </c>
      <c r="H256" s="2">
        <f t="shared" si="1"/>
        <v>0.13000000000465661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606923</v>
      </c>
      <c r="D257" s="1">
        <f>'PR-RAS'!E261</f>
        <v>672955.09</v>
      </c>
      <c r="E257" s="1">
        <v>0</v>
      </c>
      <c r="F257" s="1">
        <v>0</v>
      </c>
      <c r="G257" s="2">
        <f t="shared" si="0"/>
        <v>499925.29408000002</v>
      </c>
      <c r="H257" s="2">
        <f t="shared" si="1"/>
        <v>8.999999996740371E-2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1043542</v>
      </c>
      <c r="D259" s="1">
        <f>'PR-RAS'!E263</f>
        <v>1225827.02</v>
      </c>
      <c r="E259" s="1">
        <v>0</v>
      </c>
      <c r="F259" s="1">
        <v>0</v>
      </c>
      <c r="G259" s="2">
        <f t="shared" si="0"/>
        <v>901760.57832000009</v>
      </c>
      <c r="H259" s="2">
        <f t="shared" si="1"/>
        <v>2.0000000018626451E-2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916739</v>
      </c>
      <c r="D260" s="1">
        <f>'PR-RAS'!E264</f>
        <v>1155827.02</v>
      </c>
      <c r="E260" s="1">
        <v>0</v>
      </c>
      <c r="F260" s="1">
        <v>0</v>
      </c>
      <c r="G260" s="2">
        <f t="shared" si="0"/>
        <v>836153.79736000008</v>
      </c>
      <c r="H260" s="2">
        <f t="shared" si="1"/>
        <v>2.0000000018626451E-2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916739</v>
      </c>
      <c r="D261" s="1">
        <f>'PR-RAS'!E265</f>
        <v>1155827.02</v>
      </c>
      <c r="E261" s="1">
        <v>0</v>
      </c>
      <c r="F261" s="1">
        <v>0</v>
      </c>
      <c r="G261" s="2">
        <f t="shared" si="0"/>
        <v>839382.19040000008</v>
      </c>
      <c r="H261" s="2">
        <f t="shared" si="1"/>
        <v>2.0000000018626451E-2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126803</v>
      </c>
      <c r="D264" s="1">
        <f>'PR-RAS'!E268</f>
        <v>70000</v>
      </c>
      <c r="E264" s="1">
        <v>0</v>
      </c>
      <c r="F264" s="1">
        <v>0</v>
      </c>
      <c r="G264" s="2">
        <f t="shared" si="0"/>
        <v>70169.188999999998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126803</v>
      </c>
      <c r="D265" s="1">
        <f>'PR-RAS'!E269</f>
        <v>70000</v>
      </c>
      <c r="E265" s="1">
        <v>0</v>
      </c>
      <c r="F265" s="1">
        <v>0</v>
      </c>
      <c r="G265" s="2">
        <f t="shared" ref="G265:G521" si="8">(B265/1000)*(C265*1+D265*2)</f>
        <v>70435.991999999998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8363867</v>
      </c>
      <c r="D285" s="1">
        <f>'PR-RAS'!E289</f>
        <v>9477268.6399999987</v>
      </c>
      <c r="E285" s="1">
        <v>0</v>
      </c>
      <c r="F285" s="1">
        <v>0</v>
      </c>
      <c r="G285" s="2">
        <f t="shared" si="8"/>
        <v>7758426.8155199988</v>
      </c>
      <c r="H285" s="2">
        <f t="shared" si="9"/>
        <v>0.3600000012665987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2994109</v>
      </c>
      <c r="D286" s="1">
        <f>'PR-RAS'!E290</f>
        <v>2712270.9800000023</v>
      </c>
      <c r="E286" s="1">
        <v>0</v>
      </c>
      <c r="F286" s="1">
        <v>0</v>
      </c>
      <c r="G286" s="2">
        <f t="shared" si="8"/>
        <v>2399315.5236000009</v>
      </c>
      <c r="H286" s="2">
        <f t="shared" si="9"/>
        <v>1.9999997690320015E-2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504000</v>
      </c>
      <c r="D290" s="1">
        <f>'PR-RAS'!E294</f>
        <v>232922.22</v>
      </c>
      <c r="E290" s="1">
        <v>0</v>
      </c>
      <c r="F290" s="1">
        <v>0</v>
      </c>
      <c r="G290" s="2">
        <f t="shared" si="8"/>
        <v>280285.04315999994</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51594</v>
      </c>
      <c r="D291" s="1">
        <f>'PR-RAS'!E295</f>
        <v>48726.7</v>
      </c>
      <c r="E291" s="1">
        <v>0</v>
      </c>
      <c r="F291" s="1">
        <v>0</v>
      </c>
      <c r="G291" s="2">
        <f t="shared" si="8"/>
        <v>43223.745999999992</v>
      </c>
      <c r="H291" s="2">
        <f t="shared" si="9"/>
        <v>0.30000000000291038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990</v>
      </c>
      <c r="D293" s="1">
        <f>'PR-RAS'!E298</f>
        <v>376.12</v>
      </c>
      <c r="E293" s="1">
        <v>0</v>
      </c>
      <c r="F293" s="1">
        <v>0</v>
      </c>
      <c r="G293" s="2">
        <f t="shared" si="8"/>
        <v>508.73407999999995</v>
      </c>
      <c r="H293" s="2">
        <f t="shared" si="9"/>
        <v>0.12000000000000455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990</v>
      </c>
      <c r="D306" s="1">
        <f>'PR-RAS'!E311</f>
        <v>376.12</v>
      </c>
      <c r="E306" s="1">
        <v>0</v>
      </c>
      <c r="F306" s="1">
        <v>0</v>
      </c>
      <c r="G306" s="2">
        <f t="shared" si="8"/>
        <v>531.38319999999999</v>
      </c>
      <c r="H306" s="2">
        <f t="shared" si="9"/>
        <v>0.12000000000000455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990</v>
      </c>
      <c r="D307" s="1">
        <f>'PR-RAS'!E312</f>
        <v>376.12</v>
      </c>
      <c r="E307" s="1">
        <v>0</v>
      </c>
      <c r="F307" s="1">
        <v>0</v>
      </c>
      <c r="G307" s="2">
        <f t="shared" si="8"/>
        <v>533.12544000000003</v>
      </c>
      <c r="H307" s="2">
        <f t="shared" si="9"/>
        <v>0.12000000000000455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990</v>
      </c>
      <c r="D308" s="1">
        <f>'PR-RAS'!E313</f>
        <v>376.12</v>
      </c>
      <c r="E308" s="1">
        <v>0</v>
      </c>
      <c r="F308" s="1">
        <v>0</v>
      </c>
      <c r="G308" s="2">
        <f t="shared" si="8"/>
        <v>534.86767999999995</v>
      </c>
      <c r="H308" s="2">
        <f t="shared" si="9"/>
        <v>0.12000000000000455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2563495</v>
      </c>
      <c r="D345" s="1">
        <f>'PR-RAS'!E350</f>
        <v>2849570.1</v>
      </c>
      <c r="E345" s="1">
        <v>0</v>
      </c>
      <c r="F345" s="1">
        <v>0</v>
      </c>
      <c r="G345" s="2">
        <f t="shared" si="8"/>
        <v>2842346.5088</v>
      </c>
      <c r="H345" s="2">
        <f t="shared" si="9"/>
        <v>0.10000000009313226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111457</v>
      </c>
      <c r="D346" s="1">
        <f>'PR-RAS'!E351</f>
        <v>974487.56</v>
      </c>
      <c r="E346" s="1">
        <v>0</v>
      </c>
      <c r="F346" s="1">
        <v>0</v>
      </c>
      <c r="G346" s="2">
        <f t="shared" si="8"/>
        <v>710849.08140000002</v>
      </c>
      <c r="H346" s="2">
        <f t="shared" si="9"/>
        <v>0.43999999994412065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111457</v>
      </c>
      <c r="D347" s="1">
        <f>'PR-RAS'!E352</f>
        <v>960050</v>
      </c>
      <c r="E347" s="1">
        <v>0</v>
      </c>
      <c r="F347" s="1">
        <v>0</v>
      </c>
      <c r="G347" s="2">
        <f t="shared" si="8"/>
        <v>702918.72199999995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111457</v>
      </c>
      <c r="D348" s="1">
        <f>'PR-RAS'!E353</f>
        <v>960050</v>
      </c>
      <c r="E348" s="1">
        <v>0</v>
      </c>
      <c r="F348" s="1">
        <v>0</v>
      </c>
      <c r="G348" s="2">
        <f t="shared" si="8"/>
        <v>704950.27899999998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14437.56</v>
      </c>
      <c r="E351" s="1">
        <v>0</v>
      </c>
      <c r="F351" s="1">
        <v>0</v>
      </c>
      <c r="G351" s="2">
        <f t="shared" si="8"/>
        <v>10106.291999999999</v>
      </c>
      <c r="H351" s="2">
        <f t="shared" si="9"/>
        <v>0.44000000000050932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14437.56</v>
      </c>
      <c r="E355" s="1">
        <v>0</v>
      </c>
      <c r="F355" s="1">
        <v>0</v>
      </c>
      <c r="G355" s="2">
        <f t="shared" si="8"/>
        <v>10221.792479999998</v>
      </c>
      <c r="H355" s="2">
        <f t="shared" si="9"/>
        <v>0.44000000000050932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2321828</v>
      </c>
      <c r="D358" s="1">
        <f>'PR-RAS'!E363</f>
        <v>1873442.54</v>
      </c>
      <c r="E358" s="1">
        <v>0</v>
      </c>
      <c r="F358" s="1">
        <v>0</v>
      </c>
      <c r="G358" s="2">
        <f t="shared" si="8"/>
        <v>2166530.5695599997</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2151745</v>
      </c>
      <c r="D359" s="1">
        <f>'PR-RAS'!E364</f>
        <v>1137622.23</v>
      </c>
      <c r="E359" s="1">
        <v>0</v>
      </c>
      <c r="F359" s="1">
        <v>0</v>
      </c>
      <c r="G359" s="2">
        <f t="shared" si="8"/>
        <v>1584862.2266799998</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163280</v>
      </c>
      <c r="D361" s="1">
        <f>'PR-RAS'!E366</f>
        <v>0</v>
      </c>
      <c r="E361" s="1">
        <v>0</v>
      </c>
      <c r="F361" s="1">
        <v>0</v>
      </c>
      <c r="G361" s="2">
        <f t="shared" si="8"/>
        <v>58780.799999999996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764457</v>
      </c>
      <c r="D362" s="1">
        <f>'PR-RAS'!E367</f>
        <v>771534.1</v>
      </c>
      <c r="E362" s="1">
        <v>0</v>
      </c>
      <c r="F362" s="1">
        <v>0</v>
      </c>
      <c r="G362" s="2">
        <f t="shared" si="8"/>
        <v>833016.59720000008</v>
      </c>
      <c r="H362" s="2">
        <f t="shared" si="9"/>
        <v>9.9999999976716936E-2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1224008</v>
      </c>
      <c r="D363" s="1">
        <f>'PR-RAS'!E368</f>
        <v>366088.13</v>
      </c>
      <c r="E363" s="1">
        <v>0</v>
      </c>
      <c r="F363" s="1">
        <v>0</v>
      </c>
      <c r="G363" s="2">
        <f t="shared" si="8"/>
        <v>708138.70212000003</v>
      </c>
      <c r="H363" s="2">
        <f t="shared" si="9"/>
        <v>0.13000000000465661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145583</v>
      </c>
      <c r="D364" s="1">
        <f>'PR-RAS'!E369</f>
        <v>474820.31</v>
      </c>
      <c r="E364" s="1">
        <v>0</v>
      </c>
      <c r="F364" s="1">
        <v>0</v>
      </c>
      <c r="G364" s="2">
        <f t="shared" si="8"/>
        <v>397566.17406000005</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3624</v>
      </c>
      <c r="D365" s="1">
        <f>'PR-RAS'!E370</f>
        <v>6325</v>
      </c>
      <c r="E365" s="1">
        <v>0</v>
      </c>
      <c r="F365" s="1">
        <v>0</v>
      </c>
      <c r="G365" s="2">
        <f t="shared" si="8"/>
        <v>5923.7359999999999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11508</v>
      </c>
      <c r="D366" s="1">
        <f>'PR-RAS'!E371</f>
        <v>54</v>
      </c>
      <c r="E366" s="1">
        <v>0</v>
      </c>
      <c r="F366" s="1">
        <v>0</v>
      </c>
      <c r="G366" s="2">
        <f t="shared" si="8"/>
        <v>4239.84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14526</v>
      </c>
      <c r="E367" s="1">
        <v>0</v>
      </c>
      <c r="F367" s="1">
        <v>0</v>
      </c>
      <c r="G367" s="2">
        <f t="shared" si="8"/>
        <v>10633.031999999999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9225</v>
      </c>
      <c r="D369" s="1">
        <f>'PR-RAS'!E374</f>
        <v>0</v>
      </c>
      <c r="E369" s="1">
        <v>0</v>
      </c>
      <c r="F369" s="1">
        <v>0</v>
      </c>
      <c r="G369" s="2">
        <f t="shared" si="8"/>
        <v>3394.7999999999997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63680</v>
      </c>
      <c r="E370" s="1">
        <v>0</v>
      </c>
      <c r="F370" s="1">
        <v>0</v>
      </c>
      <c r="G370" s="2">
        <f t="shared" si="8"/>
        <v>46995.839999999997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121226</v>
      </c>
      <c r="D371" s="1">
        <f>'PR-RAS'!E376</f>
        <v>390235.31</v>
      </c>
      <c r="E371" s="1">
        <v>0</v>
      </c>
      <c r="F371" s="1">
        <v>0</v>
      </c>
      <c r="G371" s="2">
        <f t="shared" si="8"/>
        <v>333627.74939999997</v>
      </c>
      <c r="H371" s="2">
        <f t="shared" si="9"/>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198800</v>
      </c>
      <c r="E373" s="1">
        <v>0</v>
      </c>
      <c r="F373" s="1">
        <v>0</v>
      </c>
      <c r="G373" s="2">
        <f t="shared" si="8"/>
        <v>147907.20000000001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198800</v>
      </c>
      <c r="E374" s="1">
        <v>0</v>
      </c>
      <c r="F374" s="1">
        <v>0</v>
      </c>
      <c r="G374" s="2">
        <f t="shared" si="8"/>
        <v>148304.79999999999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24500</v>
      </c>
      <c r="D386" s="1">
        <f>'PR-RAS'!E391</f>
        <v>62200</v>
      </c>
      <c r="E386" s="1">
        <v>0</v>
      </c>
      <c r="F386" s="1">
        <v>0</v>
      </c>
      <c r="G386" s="2">
        <f t="shared" si="8"/>
        <v>57326.5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24500</v>
      </c>
      <c r="D388" s="1">
        <f>'PR-RAS'!E393</f>
        <v>0</v>
      </c>
      <c r="E388" s="1">
        <v>0</v>
      </c>
      <c r="F388" s="1">
        <v>0</v>
      </c>
      <c r="G388" s="2">
        <f t="shared" si="8"/>
        <v>9481.5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37450</v>
      </c>
      <c r="E389" s="1">
        <v>0</v>
      </c>
      <c r="F389" s="1">
        <v>0</v>
      </c>
      <c r="G389" s="2">
        <f t="shared" si="8"/>
        <v>29061.200000000001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24750</v>
      </c>
      <c r="E390" s="1">
        <v>0</v>
      </c>
      <c r="F390" s="1">
        <v>0</v>
      </c>
      <c r="G390" s="2">
        <f t="shared" si="8"/>
        <v>19255.5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130210</v>
      </c>
      <c r="D397" s="1">
        <f>'PR-RAS'!E402</f>
        <v>1640</v>
      </c>
      <c r="E397" s="1">
        <v>0</v>
      </c>
      <c r="F397" s="1">
        <v>0</v>
      </c>
      <c r="G397" s="2">
        <f t="shared" si="8"/>
        <v>52862.04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130210</v>
      </c>
      <c r="D398" s="1">
        <f>'PR-RAS'!E403</f>
        <v>1640</v>
      </c>
      <c r="E398" s="1">
        <v>0</v>
      </c>
      <c r="F398" s="1">
        <v>0</v>
      </c>
      <c r="G398" s="2">
        <f t="shared" si="8"/>
        <v>52995.530000000006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2562505</v>
      </c>
      <c r="D403" s="1">
        <f>'PR-RAS'!E408</f>
        <v>2849193.98</v>
      </c>
      <c r="E403" s="1">
        <v>0</v>
      </c>
      <c r="F403" s="1">
        <v>0</v>
      </c>
      <c r="G403" s="2">
        <f t="shared" si="8"/>
        <v>3320878.9699200001</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1459802</v>
      </c>
      <c r="D405" s="1">
        <f>'PR-RAS'!E410</f>
        <v>1269862.1599999999</v>
      </c>
      <c r="E405" s="1">
        <v>0</v>
      </c>
      <c r="F405" s="1">
        <v>0</v>
      </c>
      <c r="G405" s="2">
        <f t="shared" si="8"/>
        <v>1615808.63328</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418</v>
      </c>
      <c r="D406" s="1">
        <f>'PR-RAS'!E411</f>
        <v>0</v>
      </c>
      <c r="E406" s="1">
        <v>0</v>
      </c>
      <c r="F406" s="1">
        <v>0</v>
      </c>
      <c r="G406" s="2">
        <f t="shared" si="8"/>
        <v>169.29000000000002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11358966</v>
      </c>
      <c r="D407" s="1">
        <f>'PR-RAS'!E412</f>
        <v>12189915.74</v>
      </c>
      <c r="E407" s="1">
        <v>0</v>
      </c>
      <c r="F407" s="1">
        <v>0</v>
      </c>
      <c r="G407" s="2">
        <f t="shared" si="8"/>
        <v>14509951.776880004</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10927362</v>
      </c>
      <c r="D408" s="1">
        <f>'PR-RAS'!E413</f>
        <v>12326838.739999998</v>
      </c>
      <c r="E408" s="1">
        <v>0</v>
      </c>
      <c r="F408" s="1">
        <v>0</v>
      </c>
      <c r="G408" s="2">
        <f t="shared" si="8"/>
        <v>14481483.068359997</v>
      </c>
      <c r="H408" s="2">
        <f t="shared" si="9"/>
        <v>0.26000000163912773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431604</v>
      </c>
      <c r="D409" s="1">
        <f>'PR-RAS'!E414</f>
        <v>0</v>
      </c>
      <c r="E409" s="1">
        <v>0</v>
      </c>
      <c r="F409" s="1">
        <v>0</v>
      </c>
      <c r="G409" s="2">
        <f t="shared" si="8"/>
        <v>176094.432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136922.99999999814</v>
      </c>
      <c r="E410" s="1">
        <v>0</v>
      </c>
      <c r="F410" s="1">
        <v>0</v>
      </c>
      <c r="G410" s="2">
        <f t="shared" si="8"/>
        <v>112003.01399999847</v>
      </c>
      <c r="H410" s="2">
        <f t="shared" si="9"/>
        <v>1.862645149230957E-9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1459802</v>
      </c>
      <c r="D412" s="1">
        <f>'PR-RAS'!E417</f>
        <v>1269862.1599999999</v>
      </c>
      <c r="E412" s="1">
        <v>0</v>
      </c>
      <c r="F412" s="1">
        <v>0</v>
      </c>
      <c r="G412" s="2">
        <f t="shared" si="8"/>
        <v>1643805.3175199998</v>
      </c>
      <c r="H412" s="2">
        <f t="shared" si="9"/>
        <v>0.15999999991618097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504418</v>
      </c>
      <c r="D413" s="1">
        <f>'PR-RAS'!E418</f>
        <v>232922.22</v>
      </c>
      <c r="E413" s="1">
        <v>0</v>
      </c>
      <c r="F413" s="1">
        <v>0</v>
      </c>
      <c r="G413" s="2">
        <f t="shared" si="8"/>
        <v>399748.12527999998</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241665</v>
      </c>
      <c r="D522" s="1">
        <f>'PR-RAS'!E528</f>
        <v>241664.64000000001</v>
      </c>
      <c r="E522" s="1">
        <v>0</v>
      </c>
      <c r="F522" s="1">
        <v>0</v>
      </c>
      <c r="G522" s="2">
        <f t="shared" ref="G522:G809" si="10">(B522/1000)*(C522*1+D522*2)</f>
        <v>377722.01988000004</v>
      </c>
      <c r="H522" s="2">
        <f t="shared" ref="H522:H809" si="11">ABS(C522-ROUND(C522,0))+ABS(D522-ROUND(D522,0))</f>
        <v>0.35999999998603016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241665</v>
      </c>
      <c r="D587" s="1">
        <f>'PR-RAS'!E593</f>
        <v>241664.64000000001</v>
      </c>
      <c r="E587" s="1">
        <v>0</v>
      </c>
      <c r="F587" s="1">
        <v>0</v>
      </c>
      <c r="G587" s="2">
        <f t="shared" si="10"/>
        <v>424846.64808000001</v>
      </c>
      <c r="H587" s="2">
        <f t="shared" si="11"/>
        <v>0.35999999998603016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241665</v>
      </c>
      <c r="D593" s="1">
        <f>'PR-RAS'!E599</f>
        <v>241664.64000000001</v>
      </c>
      <c r="E593" s="1">
        <v>0</v>
      </c>
      <c r="F593" s="1">
        <v>0</v>
      </c>
      <c r="G593" s="2">
        <f t="shared" si="10"/>
        <v>429196.61375999998</v>
      </c>
      <c r="H593" s="2">
        <f t="shared" si="11"/>
        <v>0.35999999998603016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241665</v>
      </c>
      <c r="D594" s="1">
        <f>'PR-RAS'!E600</f>
        <v>241664.64000000001</v>
      </c>
      <c r="E594" s="1">
        <v>0</v>
      </c>
      <c r="F594" s="1">
        <v>0</v>
      </c>
      <c r="G594" s="2">
        <f t="shared" si="10"/>
        <v>429921.60804000002</v>
      </c>
      <c r="H594" s="2">
        <f t="shared" si="11"/>
        <v>0.35999999998603016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241665</v>
      </c>
      <c r="D630" s="1">
        <f>'PR-RAS'!E636</f>
        <v>241664.64000000001</v>
      </c>
      <c r="E630" s="1">
        <v>0</v>
      </c>
      <c r="F630" s="1">
        <v>0</v>
      </c>
      <c r="G630" s="2">
        <f t="shared" si="10"/>
        <v>456021.40212000004</v>
      </c>
      <c r="H630" s="2">
        <f t="shared" si="11"/>
        <v>0.35999999998603016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11358966</v>
      </c>
      <c r="D633" s="1">
        <f>'PR-RAS'!E639</f>
        <v>12189915.74</v>
      </c>
      <c r="E633" s="1">
        <v>0</v>
      </c>
      <c r="F633" s="1">
        <v>0</v>
      </c>
      <c r="G633" s="2">
        <f t="shared" si="10"/>
        <v>22586920.007360004</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11169027</v>
      </c>
      <c r="D634" s="1">
        <f>'PR-RAS'!E640</f>
        <v>12568503.379999999</v>
      </c>
      <c r="E634" s="1">
        <v>0</v>
      </c>
      <c r="F634" s="1">
        <v>0</v>
      </c>
      <c r="G634" s="2">
        <f t="shared" si="10"/>
        <v>22981719.370079998</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189939</v>
      </c>
      <c r="D635" s="1">
        <f>'PR-RAS'!E641</f>
        <v>0</v>
      </c>
      <c r="E635" s="1">
        <v>0</v>
      </c>
      <c r="F635" s="1">
        <v>0</v>
      </c>
      <c r="G635" s="2">
        <f t="shared" si="10"/>
        <v>120421.326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378587.63999999873</v>
      </c>
      <c r="E636" s="1">
        <v>0</v>
      </c>
      <c r="F636" s="1">
        <v>0</v>
      </c>
      <c r="G636" s="2">
        <f t="shared" si="10"/>
        <v>480806.30279999838</v>
      </c>
      <c r="H636" s="2">
        <f t="shared" si="11"/>
        <v>0.3600000012665987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1459802</v>
      </c>
      <c r="D638" s="1">
        <f>'PR-RAS'!E644</f>
        <v>1269862.1599999999</v>
      </c>
      <c r="E638" s="1">
        <v>0</v>
      </c>
      <c r="F638" s="1">
        <v>0</v>
      </c>
      <c r="G638" s="2">
        <f t="shared" si="10"/>
        <v>2547698.26584</v>
      </c>
      <c r="H638" s="2">
        <f t="shared" si="11"/>
        <v>0.15999999991618097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1269863</v>
      </c>
      <c r="D640" s="1">
        <f>'PR-RAS'!E646</f>
        <v>1648449.7999999986</v>
      </c>
      <c r="E640" s="1">
        <v>0</v>
      </c>
      <c r="F640" s="1">
        <v>0</v>
      </c>
      <c r="G640" s="2">
        <f t="shared" si="10"/>
        <v>2918161.3013999988</v>
      </c>
      <c r="H640" s="2">
        <f t="shared" si="11"/>
        <v>0.20000000135041773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96236</v>
      </c>
      <c r="D641" s="1">
        <f>'PR-RAS'!E647</f>
        <v>123031.23</v>
      </c>
      <c r="E641" s="1">
        <v>0</v>
      </c>
      <c r="F641" s="1">
        <v>0</v>
      </c>
      <c r="G641" s="2">
        <f t="shared" si="10"/>
        <v>219071.01439999999</v>
      </c>
      <c r="H641" s="2">
        <f t="shared" si="11"/>
        <v>0.22999999999592546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324594</v>
      </c>
      <c r="D642" s="1">
        <f>'PR-RAS'!E649</f>
        <v>0</v>
      </c>
      <c r="E642" s="1">
        <v>0</v>
      </c>
      <c r="F642" s="1">
        <v>0</v>
      </c>
      <c r="G642" s="2">
        <f t="shared" si="10"/>
        <v>208064.75400000002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11993353</v>
      </c>
      <c r="D643" s="1">
        <f>'PR-RAS'!E650</f>
        <v>12726852.029999999</v>
      </c>
      <c r="E643" s="1">
        <v>0</v>
      </c>
      <c r="F643" s="1">
        <v>0</v>
      </c>
      <c r="G643" s="2">
        <f t="shared" si="10"/>
        <v>24041010.632520001</v>
      </c>
      <c r="H643" s="2">
        <f t="shared" si="11"/>
        <v>2.9999999329447746E-2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12317947</v>
      </c>
      <c r="D644" s="1">
        <f>'PR-RAS'!E651</f>
        <v>12726852.029999999</v>
      </c>
      <c r="E644" s="1">
        <v>0</v>
      </c>
      <c r="F644" s="1">
        <v>0</v>
      </c>
      <c r="G644" s="2">
        <f t="shared" si="10"/>
        <v>24287171.631580003</v>
      </c>
      <c r="H644" s="2">
        <f t="shared" si="11"/>
        <v>2.9999999329447746E-2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12</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2100</v>
      </c>
      <c r="E651" s="1">
        <v>0</v>
      </c>
      <c r="F651" s="1">
        <v>0</v>
      </c>
      <c r="G651" s="2">
        <f t="shared" si="10"/>
        <v>2730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571521</v>
      </c>
      <c r="D654" s="1">
        <f>'PR-RAS'!E661</f>
        <v>285321.71999999997</v>
      </c>
      <c r="E654" s="1">
        <v>0</v>
      </c>
      <c r="F654" s="1">
        <v>0</v>
      </c>
      <c r="G654" s="2">
        <f t="shared" si="10"/>
        <v>745833.37931999995</v>
      </c>
      <c r="H654" s="2">
        <f t="shared" si="11"/>
        <v>0.28000000002793968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115800</v>
      </c>
      <c r="D655" s="1">
        <f>'PR-RAS'!E662</f>
        <v>93450</v>
      </c>
      <c r="E655" s="1">
        <v>0</v>
      </c>
      <c r="F655" s="1">
        <v>0</v>
      </c>
      <c r="G655" s="2">
        <f t="shared" si="10"/>
        <v>197965.80000000002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100000</v>
      </c>
      <c r="D658" s="1">
        <f>'PR-RAS'!E665</f>
        <v>340000</v>
      </c>
      <c r="E658" s="1">
        <v>0</v>
      </c>
      <c r="F658" s="1">
        <v>0</v>
      </c>
      <c r="G658" s="2">
        <f t="shared" si="10"/>
        <v>512460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59392</v>
      </c>
      <c r="D662" s="1">
        <f>'PR-RAS'!E669</f>
        <v>0</v>
      </c>
      <c r="E662" s="1">
        <v>0</v>
      </c>
      <c r="F662" s="1">
        <v>0</v>
      </c>
      <c r="G662" s="2">
        <f t="shared" si="10"/>
        <v>39258.112000000001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106377</v>
      </c>
      <c r="D663" s="1">
        <f>'PR-RAS'!E670</f>
        <v>62281.25</v>
      </c>
      <c r="E663" s="1">
        <v>0</v>
      </c>
      <c r="F663" s="1">
        <v>0</v>
      </c>
      <c r="G663" s="2">
        <f t="shared" si="10"/>
        <v>152881.94899999999</v>
      </c>
      <c r="H663" s="2">
        <f t="shared" si="11"/>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464611</v>
      </c>
      <c r="D666" s="1">
        <f>'PR-RAS'!E673</f>
        <v>123025.5</v>
      </c>
      <c r="E666" s="1">
        <v>0</v>
      </c>
      <c r="F666" s="1">
        <v>0</v>
      </c>
      <c r="G666" s="2">
        <f t="shared" si="10"/>
        <v>472590.23000000004</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89687.5</v>
      </c>
      <c r="E691" s="1">
        <v>0</v>
      </c>
      <c r="F691" s="1">
        <v>0</v>
      </c>
      <c r="G691" s="2">
        <f t="shared" si="10"/>
        <v>123768.74999999999</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24513</v>
      </c>
      <c r="D710" s="1">
        <f>'PR-RAS'!E717</f>
        <v>0</v>
      </c>
      <c r="E710" s="1">
        <v>0</v>
      </c>
      <c r="F710" s="1">
        <v>0</v>
      </c>
      <c r="G710" s="2">
        <f t="shared" si="10"/>
        <v>17379.717000000001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23093</v>
      </c>
      <c r="D711" s="1">
        <f>'PR-RAS'!E718</f>
        <v>29226</v>
      </c>
      <c r="E711" s="1">
        <v>0</v>
      </c>
      <c r="F711" s="1">
        <v>0</v>
      </c>
      <c r="G711" s="2">
        <f t="shared" si="10"/>
        <v>57896.95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14965</v>
      </c>
      <c r="D713" s="1">
        <f>'PR-RAS'!E720</f>
        <v>74.349999999999994</v>
      </c>
      <c r="E713" s="1">
        <v>0</v>
      </c>
      <c r="F713" s="1">
        <v>0</v>
      </c>
      <c r="G713" s="2">
        <f t="shared" si="10"/>
        <v>10760.954400000001</v>
      </c>
      <c r="H713" s="2">
        <f t="shared" si="11"/>
        <v>0.34999999999999432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7097</v>
      </c>
      <c r="D714" s="1">
        <f>'PR-RAS'!E721</f>
        <v>5002.45</v>
      </c>
      <c r="E714" s="1">
        <v>0</v>
      </c>
      <c r="F714" s="1">
        <v>0</v>
      </c>
      <c r="G714" s="2">
        <f t="shared" si="10"/>
        <v>12193.654700000001</v>
      </c>
      <c r="H714" s="2">
        <f t="shared" si="11"/>
        <v>0.4499999999998181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22933</v>
      </c>
      <c r="D718" s="1">
        <f>'PR-RAS'!E725</f>
        <v>14512.77</v>
      </c>
      <c r="E718" s="1">
        <v>0</v>
      </c>
      <c r="F718" s="1">
        <v>0</v>
      </c>
      <c r="G718" s="2">
        <f t="shared" si="10"/>
        <v>37254.273179999997</v>
      </c>
      <c r="H718" s="2">
        <f t="shared" si="11"/>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1551</v>
      </c>
      <c r="D719" s="1">
        <f>'PR-RAS'!E726</f>
        <v>4000</v>
      </c>
      <c r="E719" s="1">
        <v>0</v>
      </c>
      <c r="F719" s="1">
        <v>0</v>
      </c>
      <c r="G719" s="2">
        <f t="shared" si="10"/>
        <v>6857.6179999999995</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26247</v>
      </c>
      <c r="D732" s="1">
        <f>'PR-RAS'!E739</f>
        <v>22017.56</v>
      </c>
      <c r="E732" s="1">
        <v>0</v>
      </c>
      <c r="F732" s="1">
        <v>0</v>
      </c>
      <c r="G732" s="2">
        <f t="shared" si="10"/>
        <v>51376.229719999996</v>
      </c>
      <c r="H732" s="2">
        <f t="shared" si="11"/>
        <v>0.43999999999869033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4829</v>
      </c>
      <c r="D735" s="1">
        <f>'PR-RAS'!E742</f>
        <v>1515.07</v>
      </c>
      <c r="E735" s="1">
        <v>0</v>
      </c>
      <c r="F735" s="1">
        <v>0</v>
      </c>
      <c r="G735" s="2">
        <f t="shared" si="10"/>
        <v>5768.6087599999992</v>
      </c>
      <c r="H735" s="2">
        <f t="shared" si="11"/>
        <v>6.9999999999936335E-2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4142</v>
      </c>
      <c r="D752" s="1">
        <f>'PR-RAS'!E759</f>
        <v>6153.01</v>
      </c>
      <c r="E752" s="1">
        <v>0</v>
      </c>
      <c r="F752" s="1">
        <v>0</v>
      </c>
      <c r="G752" s="2">
        <f t="shared" si="10"/>
        <v>12352.463020000001</v>
      </c>
      <c r="H752" s="2">
        <f t="shared" si="11"/>
        <v>1.0000000000218279E-2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12769</v>
      </c>
      <c r="D753" s="1">
        <f>'PR-RAS'!E760</f>
        <v>7738.26</v>
      </c>
      <c r="E753" s="1">
        <v>0</v>
      </c>
      <c r="F753" s="1">
        <v>0</v>
      </c>
      <c r="G753" s="2">
        <f t="shared" si="10"/>
        <v>21240.63104</v>
      </c>
      <c r="H753" s="2">
        <f t="shared" si="11"/>
        <v>0.26000000000021828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83161</v>
      </c>
      <c r="D755" s="1">
        <f>'PR-RAS'!E762</f>
        <v>0</v>
      </c>
      <c r="E755" s="1">
        <v>0</v>
      </c>
      <c r="F755" s="1">
        <v>0</v>
      </c>
      <c r="G755" s="2">
        <f t="shared" si="10"/>
        <v>62703.394</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113206</v>
      </c>
      <c r="D756" s="1">
        <f>'PR-RAS'!E763</f>
        <v>139624.69</v>
      </c>
      <c r="E756" s="1">
        <v>0</v>
      </c>
      <c r="F756" s="1">
        <v>0</v>
      </c>
      <c r="G756" s="2">
        <f t="shared" si="10"/>
        <v>296303.81190000003</v>
      </c>
      <c r="H756" s="2">
        <f t="shared" si="11"/>
        <v>0.30999999999767169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20725</v>
      </c>
      <c r="D757" s="1">
        <f>'PR-RAS'!E764</f>
        <v>25194.94</v>
      </c>
      <c r="E757" s="1">
        <v>0</v>
      </c>
      <c r="F757" s="1">
        <v>0</v>
      </c>
      <c r="G757" s="2">
        <f t="shared" si="10"/>
        <v>53762.849280000002</v>
      </c>
      <c r="H757" s="2">
        <f t="shared" si="11"/>
        <v>6.0000000001309672E-2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78282</v>
      </c>
      <c r="D809" s="1">
        <f>'PR-RAS'!E816</f>
        <v>65039.56</v>
      </c>
      <c r="E809" s="1">
        <v>0</v>
      </c>
      <c r="F809" s="1">
        <v>0</v>
      </c>
      <c r="G809" s="2">
        <f t="shared" si="10"/>
        <v>168355.78496000002</v>
      </c>
      <c r="H809" s="2">
        <f t="shared" si="11"/>
        <v>0.44000000000232831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158600</v>
      </c>
      <c r="D812" s="1">
        <f>'PR-RAS'!E819</f>
        <v>154800</v>
      </c>
      <c r="E812" s="1">
        <v>0</v>
      </c>
      <c r="F812" s="1">
        <v>0</v>
      </c>
      <c r="G812" s="2">
        <f t="shared" si="18"/>
        <v>379710.2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38436</v>
      </c>
      <c r="D816" s="1">
        <f>'PR-RAS'!E823</f>
        <v>17851.57</v>
      </c>
      <c r="E816" s="1">
        <v>0</v>
      </c>
      <c r="F816" s="1">
        <v>0</v>
      </c>
      <c r="G816" s="2">
        <f t="shared" si="18"/>
        <v>60423.399099999995</v>
      </c>
      <c r="H816" s="2">
        <f t="shared" si="19"/>
        <v>0.43000000000029104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380253</v>
      </c>
      <c r="D817" s="1">
        <f>'PR-RAS'!E824</f>
        <v>429899.25</v>
      </c>
      <c r="E817" s="1">
        <v>0</v>
      </c>
      <c r="F817" s="1">
        <v>0</v>
      </c>
      <c r="G817" s="2">
        <f t="shared" si="18"/>
        <v>1011882.024</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226670</v>
      </c>
      <c r="D821" s="1">
        <f>'PR-RAS'!E828</f>
        <v>243055.84</v>
      </c>
      <c r="E821" s="1">
        <v>0</v>
      </c>
      <c r="F821" s="1">
        <v>0</v>
      </c>
      <c r="G821" s="2">
        <f t="shared" si="18"/>
        <v>584480.97759999987</v>
      </c>
      <c r="H821" s="2">
        <f t="shared" si="19"/>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123046</v>
      </c>
      <c r="D822" s="1">
        <f>'PR-RAS'!E829</f>
        <v>58641.11</v>
      </c>
      <c r="E822" s="1">
        <v>0</v>
      </c>
      <c r="F822" s="1">
        <v>0</v>
      </c>
      <c r="G822" s="2">
        <f t="shared" si="18"/>
        <v>197309.46862</v>
      </c>
      <c r="H822" s="2">
        <f t="shared" si="19"/>
        <v>0.11000000000058208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241665</v>
      </c>
      <c r="D940" s="1">
        <f>'PR-RAS'!E947</f>
        <v>241664.64000000001</v>
      </c>
      <c r="E940" s="1">
        <v>0</v>
      </c>
      <c r="F940" s="1">
        <v>0</v>
      </c>
      <c r="G940" s="2">
        <f t="shared" si="18"/>
        <v>680769.62891999993</v>
      </c>
      <c r="H940" s="2">
        <f t="shared" si="19"/>
        <v>0.35999999998603016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57448336</v>
      </c>
      <c r="D984" s="6">
        <f>BILANCA!E6</f>
        <v>57015152.390000001</v>
      </c>
      <c r="E984" s="6">
        <v>0</v>
      </c>
      <c r="F984" s="6">
        <v>0</v>
      </c>
      <c r="G984" s="7">
        <f t="shared" ref="G984:G1241" si="22">B984/1000*C984+B984/500*D984</f>
        <v>171478.64078000002</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55120822</v>
      </c>
      <c r="D985" s="1">
        <f>BILANCA!E7</f>
        <v>54943781.539999999</v>
      </c>
      <c r="E985" s="1">
        <v>0</v>
      </c>
      <c r="F985" s="1">
        <v>0</v>
      </c>
      <c r="G985" s="2">
        <f t="shared" si="22"/>
        <v>330016.77016000001</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4042971</v>
      </c>
      <c r="D986" s="1">
        <f>BILANCA!E8</f>
        <v>5016201</v>
      </c>
      <c r="E986" s="1">
        <v>0</v>
      </c>
      <c r="F986" s="1">
        <v>0</v>
      </c>
      <c r="G986" s="2">
        <f t="shared" si="22"/>
        <v>42226.119000000006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4042971</v>
      </c>
      <c r="D987" s="1">
        <f>BILANCA!E9</f>
        <v>5003021.26</v>
      </c>
      <c r="E987" s="1">
        <v>0</v>
      </c>
      <c r="F987" s="1">
        <v>0</v>
      </c>
      <c r="G987" s="2">
        <f t="shared" si="22"/>
        <v>56196.054079999994</v>
      </c>
      <c r="H987" s="2">
        <f t="shared" si="19"/>
        <v>0.25999999977648258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667164</v>
      </c>
      <c r="D988" s="1">
        <f>BILANCA!E10</f>
        <v>681601.5</v>
      </c>
      <c r="E988" s="1">
        <v>0</v>
      </c>
      <c r="F988" s="1">
        <v>0</v>
      </c>
      <c r="G988" s="2">
        <f t="shared" si="22"/>
        <v>10151.835000000001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667164</v>
      </c>
      <c r="D989" s="1">
        <f>BILANCA!E11</f>
        <v>668421.76</v>
      </c>
      <c r="E989" s="1">
        <v>0</v>
      </c>
      <c r="F989" s="1">
        <v>0</v>
      </c>
      <c r="G989" s="2">
        <f t="shared" si="22"/>
        <v>12024.045120000001</v>
      </c>
      <c r="H989" s="2">
        <f t="shared" si="19"/>
        <v>0.23999999999068677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43396522</v>
      </c>
      <c r="D990" s="1">
        <f>BILANCA!E12</f>
        <v>43528545.890000001</v>
      </c>
      <c r="E990" s="1">
        <v>0</v>
      </c>
      <c r="F990" s="1">
        <v>0</v>
      </c>
      <c r="G990" s="2">
        <f t="shared" si="22"/>
        <v>913175.29645999998</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42094043</v>
      </c>
      <c r="D991" s="1">
        <f>BILANCA!E13</f>
        <v>42199255.750000007</v>
      </c>
      <c r="E991" s="1">
        <v>0</v>
      </c>
      <c r="F991" s="1">
        <v>0</v>
      </c>
      <c r="G991" s="2">
        <f t="shared" si="22"/>
        <v>1011940.4360000002</v>
      </c>
      <c r="H991" s="2">
        <f t="shared" si="19"/>
        <v>0.2499999925494194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60000</v>
      </c>
      <c r="D992" s="1">
        <f>BILANCA!E14</f>
        <v>60000</v>
      </c>
      <c r="E992" s="1">
        <v>0</v>
      </c>
      <c r="F992" s="1">
        <v>0</v>
      </c>
      <c r="G992" s="2">
        <f t="shared" si="22"/>
        <v>1620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22259871</v>
      </c>
      <c r="D993" s="1">
        <f>BILANCA!E15</f>
        <v>22259871.48</v>
      </c>
      <c r="E993" s="1">
        <v>0</v>
      </c>
      <c r="F993" s="1">
        <v>0</v>
      </c>
      <c r="G993" s="2">
        <f t="shared" si="22"/>
        <v>667796.13959999999</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16074894</v>
      </c>
      <c r="D994" s="1">
        <f>BILANCA!E16</f>
        <v>16774116.359999999</v>
      </c>
      <c r="E994" s="1">
        <v>0</v>
      </c>
      <c r="F994" s="1">
        <v>0</v>
      </c>
      <c r="G994" s="2">
        <f t="shared" si="22"/>
        <v>545854.39391999994</v>
      </c>
      <c r="H994" s="2">
        <f t="shared" si="19"/>
        <v>0.35999999940395355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35426178</v>
      </c>
      <c r="D995" s="1">
        <f>BILANCA!E17</f>
        <v>37185962.390000001</v>
      </c>
      <c r="E995" s="1">
        <v>0</v>
      </c>
      <c r="F995" s="1">
        <v>0</v>
      </c>
      <c r="G995" s="2">
        <f t="shared" si="22"/>
        <v>1317577.23336</v>
      </c>
      <c r="H995" s="2">
        <f t="shared" si="19"/>
        <v>0.39000000059604645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31726900</v>
      </c>
      <c r="D996" s="1">
        <f>BILANCA!E18</f>
        <v>34080694.479999997</v>
      </c>
      <c r="E996" s="1">
        <v>0</v>
      </c>
      <c r="F996" s="1">
        <v>0</v>
      </c>
      <c r="G996" s="2">
        <f t="shared" si="22"/>
        <v>1298547.75648</v>
      </c>
      <c r="H996" s="2">
        <f t="shared" si="19"/>
        <v>0.47999999672174454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1170372</v>
      </c>
      <c r="D997" s="1">
        <f>BILANCA!E19</f>
        <v>1063040.9700000007</v>
      </c>
      <c r="E997" s="1">
        <v>0</v>
      </c>
      <c r="F997" s="1">
        <v>0</v>
      </c>
      <c r="G997" s="2">
        <f t="shared" si="22"/>
        <v>46150.355160000021</v>
      </c>
      <c r="H997" s="2">
        <f t="shared" si="19"/>
        <v>2.9999999329447746E-2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1183823</v>
      </c>
      <c r="D998" s="1">
        <f>BILANCA!E20</f>
        <v>1189049.58</v>
      </c>
      <c r="E998" s="1">
        <v>0</v>
      </c>
      <c r="F998" s="1">
        <v>0</v>
      </c>
      <c r="G998" s="2">
        <f t="shared" si="22"/>
        <v>53428.832399999999</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143173</v>
      </c>
      <c r="D999" s="1">
        <f>BILANCA!E21</f>
        <v>143208.5</v>
      </c>
      <c r="E999" s="1">
        <v>0</v>
      </c>
      <c r="F999" s="1">
        <v>0</v>
      </c>
      <c r="G999" s="2">
        <f t="shared" si="22"/>
        <v>6873.4400000000005</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725990</v>
      </c>
      <c r="D1000" s="1">
        <f>BILANCA!E22</f>
        <v>740403.57</v>
      </c>
      <c r="E1000" s="1">
        <v>0</v>
      </c>
      <c r="F1000" s="1">
        <v>0</v>
      </c>
      <c r="G1000" s="2">
        <f t="shared" si="22"/>
        <v>37515.551380000004</v>
      </c>
      <c r="H1000" s="2">
        <f t="shared" si="19"/>
        <v>0.43000000005122274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257625</v>
      </c>
      <c r="D1002" s="1">
        <f>BILANCA!E24</f>
        <v>257625.2</v>
      </c>
      <c r="E1002" s="1">
        <v>0</v>
      </c>
      <c r="F1002" s="1">
        <v>0</v>
      </c>
      <c r="G1002" s="2">
        <f t="shared" si="22"/>
        <v>14684.632600000001</v>
      </c>
      <c r="H1002" s="2">
        <f t="shared" si="19"/>
        <v>0.20000000001164153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63680</v>
      </c>
      <c r="E1003" s="1">
        <v>0</v>
      </c>
      <c r="F1003" s="1">
        <v>0</v>
      </c>
      <c r="G1003" s="2">
        <f t="shared" si="22"/>
        <v>2547.2000000000003</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2898781</v>
      </c>
      <c r="D1004" s="1">
        <f>BILANCA!E26</f>
        <v>3289016.04</v>
      </c>
      <c r="E1004" s="1">
        <v>0</v>
      </c>
      <c r="F1004" s="1">
        <v>0</v>
      </c>
      <c r="G1004" s="2">
        <f t="shared" si="22"/>
        <v>199013.07468000002</v>
      </c>
      <c r="H1004" s="2">
        <f t="shared" si="19"/>
        <v>4.0000000037252903E-2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4039020</v>
      </c>
      <c r="D1006" s="1">
        <f>BILANCA!E28</f>
        <v>4619941.92</v>
      </c>
      <c r="E1006" s="1">
        <v>0</v>
      </c>
      <c r="F1006" s="1">
        <v>0</v>
      </c>
      <c r="G1006" s="2">
        <f t="shared" si="22"/>
        <v>305414.78831999999</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162353.32999999999</v>
      </c>
      <c r="E1007" s="1">
        <v>0</v>
      </c>
      <c r="F1007" s="1">
        <v>0</v>
      </c>
      <c r="G1007" s="2">
        <f t="shared" si="22"/>
        <v>7792.9598399999995</v>
      </c>
      <c r="H1007" s="2">
        <f t="shared" si="19"/>
        <v>0.32999999998719431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189675</v>
      </c>
      <c r="D1008" s="1">
        <f>BILANCA!E30</f>
        <v>388474.92</v>
      </c>
      <c r="E1008" s="1">
        <v>0</v>
      </c>
      <c r="F1008" s="1">
        <v>0</v>
      </c>
      <c r="G1008" s="2">
        <f t="shared" si="22"/>
        <v>24165.620999999999</v>
      </c>
      <c r="H1008" s="2">
        <f t="shared" si="19"/>
        <v>8.0000000016298145E-2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189675</v>
      </c>
      <c r="D1012" s="1">
        <f>BILANCA!E34</f>
        <v>226121.59</v>
      </c>
      <c r="E1012" s="1">
        <v>0</v>
      </c>
      <c r="F1012" s="1">
        <v>0</v>
      </c>
      <c r="G1012" s="2">
        <f t="shared" si="22"/>
        <v>18615.627220000002</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288427</v>
      </c>
      <c r="D1020" s="1">
        <f>BILANCA!E42</f>
        <v>288426.96999999997</v>
      </c>
      <c r="E1020" s="1">
        <v>0</v>
      </c>
      <c r="F1020" s="1">
        <v>0</v>
      </c>
      <c r="G1020" s="2">
        <f t="shared" si="22"/>
        <v>32015.394779999995</v>
      </c>
      <c r="H1020" s="2">
        <f t="shared" si="19"/>
        <v>3.0000000027939677E-2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288427</v>
      </c>
      <c r="D1022" s="1">
        <f>BILANCA!E44</f>
        <v>288426.96999999997</v>
      </c>
      <c r="E1022" s="1">
        <v>0</v>
      </c>
      <c r="F1022" s="1">
        <v>0</v>
      </c>
      <c r="G1022" s="2">
        <f t="shared" si="22"/>
        <v>33745.956659999996</v>
      </c>
      <c r="H1022" s="2">
        <f t="shared" si="19"/>
        <v>3.0000000027939677E-2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132107</v>
      </c>
      <c r="D1023" s="1">
        <f>BILANCA!E45</f>
        <v>103895.83999999985</v>
      </c>
      <c r="E1023" s="1">
        <v>0</v>
      </c>
      <c r="F1023" s="1">
        <v>0</v>
      </c>
      <c r="G1023" s="2">
        <f t="shared" si="22"/>
        <v>13595.947199999988</v>
      </c>
      <c r="H1023" s="2">
        <f t="shared" si="19"/>
        <v>0.16000000014901161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301538</v>
      </c>
      <c r="D1025" s="1">
        <f>BILANCA!E47</f>
        <v>301537.59999999998</v>
      </c>
      <c r="E1025" s="1">
        <v>0</v>
      </c>
      <c r="F1025" s="1">
        <v>0</v>
      </c>
      <c r="G1025" s="2">
        <f t="shared" si="22"/>
        <v>37993.754400000005</v>
      </c>
      <c r="H1025" s="2">
        <f t="shared" si="19"/>
        <v>0.40000000002328306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1186549</v>
      </c>
      <c r="D1026" s="1">
        <f>BILANCA!E48</f>
        <v>1186548.7</v>
      </c>
      <c r="E1026" s="1">
        <v>0</v>
      </c>
      <c r="F1026" s="1">
        <v>0</v>
      </c>
      <c r="G1026" s="2">
        <f t="shared" si="22"/>
        <v>153064.79519999999</v>
      </c>
      <c r="H1026" s="2">
        <f t="shared" si="19"/>
        <v>0.30000000004656613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289370</v>
      </c>
      <c r="D1027" s="1">
        <f>BILANCA!E49</f>
        <v>314120</v>
      </c>
      <c r="E1027" s="1">
        <v>0</v>
      </c>
      <c r="F1027" s="1">
        <v>0</v>
      </c>
      <c r="G1027" s="2">
        <f t="shared" si="22"/>
        <v>40374.839999999997</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1645350</v>
      </c>
      <c r="D1028" s="1">
        <f>BILANCA!E50</f>
        <v>1698310.46</v>
      </c>
      <c r="E1028" s="1">
        <v>0</v>
      </c>
      <c r="F1028" s="1">
        <v>0</v>
      </c>
      <c r="G1028" s="2">
        <f t="shared" si="22"/>
        <v>226888.69139999998</v>
      </c>
      <c r="H1028" s="2">
        <f t="shared" si="19"/>
        <v>0.4599999999627471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935891</v>
      </c>
      <c r="D1032" s="1">
        <f>BILANCA!E54</f>
        <v>935126.75</v>
      </c>
      <c r="E1032" s="1">
        <v>0</v>
      </c>
      <c r="F1032" s="1">
        <v>0</v>
      </c>
      <c r="G1032" s="2">
        <f t="shared" si="22"/>
        <v>137501.08049999998</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935891</v>
      </c>
      <c r="D1033" s="1">
        <f>BILANCA!E55</f>
        <v>935126.75</v>
      </c>
      <c r="E1033" s="1">
        <v>0</v>
      </c>
      <c r="F1033" s="1">
        <v>0</v>
      </c>
      <c r="G1033" s="2">
        <f t="shared" si="22"/>
        <v>140307.22500000001</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7681329</v>
      </c>
      <c r="D1034" s="1">
        <f>BILANCA!E56</f>
        <v>6399034.6500000004</v>
      </c>
      <c r="E1034" s="1">
        <v>0</v>
      </c>
      <c r="F1034" s="1">
        <v>0</v>
      </c>
      <c r="G1034" s="2">
        <f t="shared" si="22"/>
        <v>1044449.3132999999</v>
      </c>
      <c r="H1034" s="2">
        <f t="shared" si="19"/>
        <v>0.34999999962747097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7526681</v>
      </c>
      <c r="D1035" s="1">
        <f>BILANCA!E57</f>
        <v>6206937.0700000003</v>
      </c>
      <c r="E1035" s="1">
        <v>0</v>
      </c>
      <c r="F1035" s="1">
        <v>0</v>
      </c>
      <c r="G1035" s="2">
        <f t="shared" si="22"/>
        <v>1036908.8672799999</v>
      </c>
      <c r="H1035" s="2">
        <f t="shared" si="19"/>
        <v>7.0000000298023224E-2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153273</v>
      </c>
      <c r="D1039" s="1">
        <f>BILANCA!E61</f>
        <v>190722.58</v>
      </c>
      <c r="E1039" s="1">
        <v>0</v>
      </c>
      <c r="F1039" s="1">
        <v>0</v>
      </c>
      <c r="G1039" s="2">
        <f t="shared" si="22"/>
        <v>29944.216959999998</v>
      </c>
      <c r="H1039" s="2">
        <f t="shared" si="19"/>
        <v>0.42000000001280569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1375</v>
      </c>
      <c r="D1040" s="1">
        <f>BILANCA!E62</f>
        <v>1375</v>
      </c>
      <c r="E1040" s="1">
        <v>0</v>
      </c>
      <c r="F1040" s="1">
        <v>0</v>
      </c>
      <c r="G1040" s="2">
        <f t="shared" si="22"/>
        <v>235.125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2327514</v>
      </c>
      <c r="D1046" s="1">
        <f>BILANCA!E68</f>
        <v>2071370.85</v>
      </c>
      <c r="E1046" s="1">
        <v>0</v>
      </c>
      <c r="F1046" s="1">
        <v>0</v>
      </c>
      <c r="G1046" s="2">
        <f t="shared" si="22"/>
        <v>407626.1091</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28228</v>
      </c>
      <c r="D1056" s="1">
        <f>BILANCA!E78</f>
        <v>27156.25</v>
      </c>
      <c r="E1056" s="1">
        <v>0</v>
      </c>
      <c r="F1056" s="1">
        <v>0</v>
      </c>
      <c r="G1056" s="2">
        <f t="shared" si="22"/>
        <v>6025.4564999999993</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1787.5</v>
      </c>
      <c r="E1062" s="1">
        <v>0</v>
      </c>
      <c r="F1062" s="1">
        <v>0</v>
      </c>
      <c r="G1062" s="2">
        <f t="shared" si="22"/>
        <v>282.42500000000001</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28228</v>
      </c>
      <c r="D1064" s="1">
        <f>BILANCA!E86</f>
        <v>25368.75</v>
      </c>
      <c r="E1064" s="1">
        <v>0</v>
      </c>
      <c r="F1064" s="1">
        <v>0</v>
      </c>
      <c r="G1064" s="2">
        <f t="shared" si="22"/>
        <v>6396.2055</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1680700</v>
      </c>
      <c r="D1112" s="1">
        <f>BILANCA!E134</f>
        <v>1680700</v>
      </c>
      <c r="E1112" s="1">
        <v>0</v>
      </c>
      <c r="F1112" s="1">
        <v>0</v>
      </c>
      <c r="G1112" s="2">
        <f t="shared" si="22"/>
        <v>650430.9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1680700</v>
      </c>
      <c r="D1113" s="1">
        <f>BILANCA!E135</f>
        <v>1680700</v>
      </c>
      <c r="E1113" s="1">
        <v>0</v>
      </c>
      <c r="F1113" s="1">
        <v>0</v>
      </c>
      <c r="G1113" s="2">
        <f t="shared" si="22"/>
        <v>655473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30000</v>
      </c>
      <c r="D1117" s="1">
        <f>BILANCA!E139</f>
        <v>30000</v>
      </c>
      <c r="E1117" s="1">
        <v>0</v>
      </c>
      <c r="F1117" s="1">
        <v>0</v>
      </c>
      <c r="G1117" s="2">
        <f t="shared" si="22"/>
        <v>12060.000000000002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1650700</v>
      </c>
      <c r="D1119" s="1">
        <f>BILANCA!E141</f>
        <v>1650700</v>
      </c>
      <c r="E1119" s="1">
        <v>0</v>
      </c>
      <c r="F1119" s="1">
        <v>0</v>
      </c>
      <c r="G1119" s="2">
        <f t="shared" si="22"/>
        <v>673485.60000000009</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521932</v>
      </c>
      <c r="D1124" s="1">
        <f>BILANCA!E146</f>
        <v>240483.37</v>
      </c>
      <c r="E1124" s="1">
        <v>0</v>
      </c>
      <c r="F1124" s="1">
        <v>0</v>
      </c>
      <c r="G1124" s="2">
        <f t="shared" si="22"/>
        <v>141408.72233999998</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214765</v>
      </c>
      <c r="D1125" s="1">
        <f>BILANCA!E147</f>
        <v>149907.32</v>
      </c>
      <c r="E1125" s="1">
        <v>0</v>
      </c>
      <c r="F1125" s="1">
        <v>0</v>
      </c>
      <c r="G1125" s="2">
        <f t="shared" si="22"/>
        <v>73070.308879999997</v>
      </c>
      <c r="H1125" s="2">
        <f t="shared" si="23"/>
        <v>0.32000000000698492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231957</v>
      </c>
      <c r="D1136" s="1">
        <f>BILANCA!E158</f>
        <v>78097.13</v>
      </c>
      <c r="E1136" s="1">
        <v>0</v>
      </c>
      <c r="F1136" s="1">
        <v>0</v>
      </c>
      <c r="G1136" s="2">
        <f t="shared" si="22"/>
        <v>59387.142780000002</v>
      </c>
      <c r="H1136" s="2">
        <f t="shared" si="23"/>
        <v>0.13000000000465661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533467</v>
      </c>
      <c r="D1137" s="1">
        <f>BILANCA!E159</f>
        <v>161574.34</v>
      </c>
      <c r="E1137" s="1">
        <v>0</v>
      </c>
      <c r="F1137" s="1">
        <v>0</v>
      </c>
      <c r="G1137" s="2">
        <f t="shared" si="22"/>
        <v>131918.81471999999</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67514</v>
      </c>
      <c r="D1138" s="1">
        <f>BILANCA!E160</f>
        <v>65596.27</v>
      </c>
      <c r="E1138" s="1">
        <v>0</v>
      </c>
      <c r="F1138" s="1">
        <v>0</v>
      </c>
      <c r="G1138" s="2">
        <f t="shared" si="22"/>
        <v>30799.513700000003</v>
      </c>
      <c r="H1138" s="2">
        <f t="shared" si="23"/>
        <v>0.27000000000407454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2701</v>
      </c>
      <c r="D1140" s="1">
        <f>BILANCA!E162</f>
        <v>14937.88</v>
      </c>
      <c r="E1140" s="1">
        <v>0</v>
      </c>
      <c r="F1140" s="1">
        <v>0</v>
      </c>
      <c r="G1140" s="2">
        <f t="shared" si="22"/>
        <v>5114.5513199999996</v>
      </c>
      <c r="H1140" s="2">
        <f t="shared" si="23"/>
        <v>0.12000000000080036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528472</v>
      </c>
      <c r="D1141" s="1">
        <f>BILANCA!E163</f>
        <v>229629.57</v>
      </c>
      <c r="E1141" s="1">
        <v>0</v>
      </c>
      <c r="F1141" s="1">
        <v>0</v>
      </c>
      <c r="G1141" s="2">
        <f t="shared" si="22"/>
        <v>156061.52012</v>
      </c>
      <c r="H1141" s="2">
        <f t="shared" si="23"/>
        <v>0.42999999999301508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418</v>
      </c>
      <c r="D1142" s="1">
        <f>BILANCA!E164</f>
        <v>0</v>
      </c>
      <c r="E1142" s="1">
        <v>0</v>
      </c>
      <c r="F1142" s="1">
        <v>0</v>
      </c>
      <c r="G1142" s="2">
        <f t="shared" si="22"/>
        <v>66.462000000000003</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836</v>
      </c>
      <c r="D1144" s="1">
        <f>BILANCA!E166</f>
        <v>0</v>
      </c>
      <c r="E1144" s="1">
        <v>0</v>
      </c>
      <c r="F1144" s="1">
        <v>0</v>
      </c>
      <c r="G1144" s="2">
        <f t="shared" si="22"/>
        <v>134.596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418</v>
      </c>
      <c r="D1147" s="1">
        <f>BILANCA!E169</f>
        <v>0</v>
      </c>
      <c r="E1147" s="1">
        <v>0</v>
      </c>
      <c r="F1147" s="1">
        <v>0</v>
      </c>
      <c r="G1147" s="2">
        <f t="shared" si="22"/>
        <v>68.552000000000007</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96236</v>
      </c>
      <c r="D1148" s="1">
        <f>BILANCA!E170</f>
        <v>123031.23</v>
      </c>
      <c r="E1148" s="1">
        <v>0</v>
      </c>
      <c r="F1148" s="1">
        <v>0</v>
      </c>
      <c r="G1148" s="2">
        <f t="shared" si="22"/>
        <v>56479.245900000002</v>
      </c>
      <c r="H1148" s="2">
        <f t="shared" si="23"/>
        <v>0.22999999999592546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96236</v>
      </c>
      <c r="D1151" s="1">
        <f>BILANCA!E173</f>
        <v>123031.23</v>
      </c>
      <c r="E1151" s="1">
        <v>0</v>
      </c>
      <c r="F1151" s="1">
        <v>0</v>
      </c>
      <c r="G1151" s="2">
        <f t="shared" si="22"/>
        <v>57506.141280000003</v>
      </c>
      <c r="H1151" s="2">
        <f t="shared" si="23"/>
        <v>0.22999999999592546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57448336</v>
      </c>
      <c r="D1152" s="1">
        <f>BILANCA!E175</f>
        <v>57015152.390000001</v>
      </c>
      <c r="E1152" s="1">
        <v>0</v>
      </c>
      <c r="F1152" s="1">
        <v>0</v>
      </c>
      <c r="G1152" s="2">
        <f t="shared" si="22"/>
        <v>28979890.291820005</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2656425</v>
      </c>
      <c r="D1153" s="1">
        <f>BILANCA!E176</f>
        <v>2808701.03</v>
      </c>
      <c r="E1153" s="1">
        <v>0</v>
      </c>
      <c r="F1153" s="1">
        <v>0</v>
      </c>
      <c r="G1153" s="2">
        <f t="shared" si="22"/>
        <v>1406550.6002</v>
      </c>
      <c r="H1153" s="2">
        <f t="shared" si="23"/>
        <v>2.9999999795109034E-2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916569</v>
      </c>
      <c r="D1154" s="1">
        <f>BILANCA!E177</f>
        <v>1067362.9099999999</v>
      </c>
      <c r="E1154" s="1">
        <v>0</v>
      </c>
      <c r="F1154" s="1">
        <v>0</v>
      </c>
      <c r="G1154" s="2">
        <f t="shared" si="22"/>
        <v>521771.41421999998</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96236</v>
      </c>
      <c r="D1155" s="1">
        <f>BILANCA!E178</f>
        <v>123031.23</v>
      </c>
      <c r="E1155" s="1">
        <v>0</v>
      </c>
      <c r="F1155" s="1">
        <v>0</v>
      </c>
      <c r="G1155" s="2">
        <f t="shared" si="22"/>
        <v>58875.335119999989</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511631</v>
      </c>
      <c r="D1156" s="1">
        <f>BILANCA!E179</f>
        <v>644354.11</v>
      </c>
      <c r="E1156" s="1">
        <v>0</v>
      </c>
      <c r="F1156" s="1">
        <v>0</v>
      </c>
      <c r="G1156" s="2">
        <f t="shared" si="22"/>
        <v>311458.68505999999</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1251</v>
      </c>
      <c r="D1157" s="1">
        <f>BILANCA!E180</f>
        <v>1809.24</v>
      </c>
      <c r="E1157" s="1">
        <v>0</v>
      </c>
      <c r="F1157" s="1">
        <v>0</v>
      </c>
      <c r="G1157" s="2">
        <f t="shared" si="22"/>
        <v>847.28951999999992</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1251</v>
      </c>
      <c r="D1160" s="1">
        <f>BILANCA!E183</f>
        <v>1809.24</v>
      </c>
      <c r="E1160" s="1">
        <v>0</v>
      </c>
      <c r="F1160" s="1">
        <v>0</v>
      </c>
      <c r="G1160" s="2">
        <f t="shared" si="22"/>
        <v>861.89796000000001</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93393</v>
      </c>
      <c r="D1163" s="1">
        <f>BILANCA!E186</f>
        <v>107897.48</v>
      </c>
      <c r="E1163" s="1">
        <v>0</v>
      </c>
      <c r="F1163" s="1">
        <v>0</v>
      </c>
      <c r="G1163" s="2">
        <f t="shared" si="22"/>
        <v>55653.832799999996</v>
      </c>
      <c r="H1163" s="2">
        <f t="shared" si="23"/>
        <v>0.47999999999592546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214058</v>
      </c>
      <c r="D1165" s="1">
        <f>BILANCA!E188</f>
        <v>190270.85</v>
      </c>
      <c r="E1165" s="1">
        <v>0</v>
      </c>
      <c r="F1165" s="1">
        <v>0</v>
      </c>
      <c r="G1165" s="2">
        <f t="shared" si="22"/>
        <v>108217.14539999999</v>
      </c>
      <c r="H1165" s="2">
        <f t="shared" si="23"/>
        <v>0.14999999999417923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130238</v>
      </c>
      <c r="D1166" s="1">
        <f>BILANCA!E189</f>
        <v>346853.92</v>
      </c>
      <c r="E1166" s="1">
        <v>0</v>
      </c>
      <c r="F1166" s="1">
        <v>0</v>
      </c>
      <c r="G1166" s="2">
        <f t="shared" si="22"/>
        <v>150782.08872</v>
      </c>
      <c r="H1166" s="2">
        <f t="shared" si="23"/>
        <v>8.0000000016298145E-2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1609618</v>
      </c>
      <c r="D1183" s="1">
        <f>BILANCA!E206</f>
        <v>1394484.2</v>
      </c>
      <c r="E1183" s="1">
        <v>0</v>
      </c>
      <c r="F1183" s="1">
        <v>0</v>
      </c>
      <c r="G1183" s="2">
        <f t="shared" si="22"/>
        <v>879717.28</v>
      </c>
      <c r="H1183" s="2">
        <f t="shared" si="23"/>
        <v>0.19999999995343387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1609618</v>
      </c>
      <c r="D1184" s="1">
        <f>BILANCA!E207</f>
        <v>1394484.2</v>
      </c>
      <c r="E1184" s="1">
        <v>0</v>
      </c>
      <c r="F1184" s="1">
        <v>0</v>
      </c>
      <c r="G1184" s="2">
        <f t="shared" si="22"/>
        <v>884115.86640000006</v>
      </c>
      <c r="H1184" s="2">
        <f t="shared" si="23"/>
        <v>0.19999999995343387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1369433</v>
      </c>
      <c r="D1185" s="1">
        <f>BILANCA!E208</f>
        <v>1127767.95</v>
      </c>
      <c r="E1185" s="1">
        <v>0</v>
      </c>
      <c r="F1185" s="1">
        <v>0</v>
      </c>
      <c r="G1185" s="2">
        <f t="shared" si="22"/>
        <v>732243.71779999998</v>
      </c>
      <c r="H1185" s="2">
        <f t="shared" si="23"/>
        <v>5.0000000046566129E-2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240185</v>
      </c>
      <c r="D1189" s="1">
        <f>BILANCA!E212</f>
        <v>266716.25</v>
      </c>
      <c r="E1189" s="1">
        <v>0</v>
      </c>
      <c r="F1189" s="1">
        <v>0</v>
      </c>
      <c r="G1189" s="2">
        <f t="shared" si="22"/>
        <v>159365.20500000002</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54791911</v>
      </c>
      <c r="D1214" s="1">
        <f>BILANCA!E237</f>
        <v>54206451.359999999</v>
      </c>
      <c r="E1214" s="1">
        <v>0</v>
      </c>
      <c r="F1214" s="1">
        <v>0</v>
      </c>
      <c r="G1214" s="2">
        <f t="shared" si="22"/>
        <v>37700311.969319999</v>
      </c>
      <c r="H1214" s="2">
        <f t="shared" si="23"/>
        <v>0.35999999940395355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55557356</v>
      </c>
      <c r="D1215" s="1">
        <f>BILANCA!E238</f>
        <v>55621978.939999998</v>
      </c>
      <c r="E1215" s="1">
        <v>0</v>
      </c>
      <c r="F1215" s="1">
        <v>0</v>
      </c>
      <c r="G1215" s="2">
        <f t="shared" si="22"/>
        <v>38697904.820160002</v>
      </c>
      <c r="H1215" s="2">
        <f t="shared" si="23"/>
        <v>6.0000002384185791E-2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56926788</v>
      </c>
      <c r="D1216" s="1">
        <f>BILANCA!E239</f>
        <v>56749746.890000001</v>
      </c>
      <c r="E1216" s="1">
        <v>0</v>
      </c>
      <c r="F1216" s="1">
        <v>0</v>
      </c>
      <c r="G1216" s="2">
        <f t="shared" si="22"/>
        <v>39709323.654739998</v>
      </c>
      <c r="H1216" s="2">
        <f t="shared" si="23"/>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55093475</v>
      </c>
      <c r="D1217" s="1">
        <f>BILANCA!E240</f>
        <v>54959564.359999999</v>
      </c>
      <c r="E1217" s="1">
        <v>0</v>
      </c>
      <c r="F1217" s="1">
        <v>0</v>
      </c>
      <c r="G1217" s="2">
        <f t="shared" si="22"/>
        <v>38612949.270479999</v>
      </c>
      <c r="H1217" s="2">
        <f t="shared" si="23"/>
        <v>0.35999999940395355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1833313</v>
      </c>
      <c r="D1218" s="1">
        <f>BILANCA!E241</f>
        <v>1790182.53</v>
      </c>
      <c r="E1218" s="1">
        <v>0</v>
      </c>
      <c r="F1218" s="1">
        <v>0</v>
      </c>
      <c r="G1218" s="2">
        <f t="shared" si="22"/>
        <v>1272214.3440999999</v>
      </c>
      <c r="H1218" s="2">
        <f t="shared" si="23"/>
        <v>0.46999999997206032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1369432</v>
      </c>
      <c r="D1219" s="1">
        <f>BILANCA!E242</f>
        <v>1127767.95</v>
      </c>
      <c r="E1219" s="1">
        <v>0</v>
      </c>
      <c r="F1219" s="1">
        <v>0</v>
      </c>
      <c r="G1219" s="2">
        <f t="shared" si="22"/>
        <v>855492.4243999999</v>
      </c>
      <c r="H1219" s="2">
        <f t="shared" si="23"/>
        <v>5.0000000046566129E-2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1369432</v>
      </c>
      <c r="D1221" s="1">
        <f>BILANCA!E244</f>
        <v>1127767.95</v>
      </c>
      <c r="E1221" s="1">
        <v>0</v>
      </c>
      <c r="F1221" s="1">
        <v>0</v>
      </c>
      <c r="G1221" s="2">
        <f t="shared" si="22"/>
        <v>862742.3602</v>
      </c>
      <c r="H1221" s="2">
        <f t="shared" si="23"/>
        <v>5.0000000046566129E-2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-1269863</v>
      </c>
      <c r="D1222" s="1">
        <f>BILANCA!E245</f>
        <v>-1648449.7999999998</v>
      </c>
      <c r="E1222" s="1">
        <v>0</v>
      </c>
      <c r="F1222" s="1">
        <v>0</v>
      </c>
      <c r="G1222" s="2">
        <f t="shared" si="22"/>
        <v>-1091456.2613999997</v>
      </c>
      <c r="H1222" s="2">
        <f t="shared" si="23"/>
        <v>0.20000000018626451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2453111</v>
      </c>
      <c r="D1223" s="1">
        <f>BILANCA!E246</f>
        <v>2175951.1800000002</v>
      </c>
      <c r="E1223" s="1">
        <v>0</v>
      </c>
      <c r="F1223" s="1">
        <v>0</v>
      </c>
      <c r="G1223" s="2">
        <f t="shared" si="22"/>
        <v>1633203.2064</v>
      </c>
      <c r="H1223" s="2">
        <f t="shared" si="23"/>
        <v>0.18000000016763806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2453111</v>
      </c>
      <c r="D1224" s="1">
        <f>BILANCA!E247</f>
        <v>2175951.1800000002</v>
      </c>
      <c r="E1224" s="1">
        <v>0</v>
      </c>
      <c r="F1224" s="1">
        <v>0</v>
      </c>
      <c r="G1224" s="2">
        <f t="shared" si="22"/>
        <v>1640008.21976</v>
      </c>
      <c r="H1224" s="2">
        <f t="shared" si="23"/>
        <v>0.18000000016763806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3722974</v>
      </c>
      <c r="D1227" s="1">
        <f>BILANCA!E250</f>
        <v>3824400.98</v>
      </c>
      <c r="E1227" s="1">
        <v>0</v>
      </c>
      <c r="F1227" s="1">
        <v>0</v>
      </c>
      <c r="G1227" s="2">
        <f t="shared" si="22"/>
        <v>2774713.3342399998</v>
      </c>
      <c r="H1227" s="2">
        <f t="shared" si="23"/>
        <v>2.0000000018626451E-2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3481309</v>
      </c>
      <c r="D1229" s="1">
        <f>BILANCA!E252</f>
        <v>3582736.34</v>
      </c>
      <c r="E1229" s="1">
        <v>0</v>
      </c>
      <c r="F1229" s="1">
        <v>0</v>
      </c>
      <c r="G1229" s="2">
        <f t="shared" si="22"/>
        <v>2619108.2932799999</v>
      </c>
      <c r="H1229" s="2">
        <f t="shared" si="23"/>
        <v>0.33999999985098839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241665</v>
      </c>
      <c r="D1230" s="1">
        <f>BILANCA!E253</f>
        <v>241664.64000000001</v>
      </c>
      <c r="E1230" s="1">
        <v>0</v>
      </c>
      <c r="F1230" s="1">
        <v>0</v>
      </c>
      <c r="G1230" s="2">
        <f t="shared" si="22"/>
        <v>179073.58716</v>
      </c>
      <c r="H1230" s="2">
        <f t="shared" si="23"/>
        <v>0.35999999998603016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504000</v>
      </c>
      <c r="D1232" s="1">
        <f>BILANCA!E255</f>
        <v>232922.22</v>
      </c>
      <c r="E1232" s="1">
        <v>0</v>
      </c>
      <c r="F1232" s="1">
        <v>0</v>
      </c>
      <c r="G1232" s="2">
        <f t="shared" si="22"/>
        <v>241491.26556</v>
      </c>
      <c r="H1232" s="2">
        <f t="shared" si="23"/>
        <v>0.22000000000116415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418</v>
      </c>
      <c r="D1233" s="1">
        <f>BILANCA!E256</f>
        <v>0</v>
      </c>
      <c r="E1233" s="1">
        <v>0</v>
      </c>
      <c r="F1233" s="1">
        <v>0</v>
      </c>
      <c r="G1233" s="2">
        <f t="shared" si="22"/>
        <v>104.5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5273630</v>
      </c>
      <c r="D1236" s="1">
        <f>BILANCA!E259</f>
        <v>6186955.6600000001</v>
      </c>
      <c r="E1236" s="1">
        <v>0</v>
      </c>
      <c r="F1236" s="1">
        <v>0</v>
      </c>
      <c r="G1236" s="2">
        <f t="shared" si="22"/>
        <v>4464827.9539599996</v>
      </c>
      <c r="H1236" s="2">
        <f t="shared" si="23"/>
        <v>0.33999999985098839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5273630</v>
      </c>
      <c r="D1237" s="1">
        <f>BILANCA!E260</f>
        <v>6186955.6600000001</v>
      </c>
      <c r="E1237" s="1">
        <v>0</v>
      </c>
      <c r="F1237" s="1">
        <v>0</v>
      </c>
      <c r="G1237" s="2">
        <f t="shared" si="22"/>
        <v>4482475.4952799994</v>
      </c>
      <c r="H1237" s="2">
        <f t="shared" si="23"/>
        <v>0.33999999985098839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767865</v>
      </c>
      <c r="D1240" s="1">
        <f>BILANCA!E264</f>
        <v>416966.41</v>
      </c>
      <c r="E1240" s="1">
        <v>0</v>
      </c>
      <c r="F1240" s="1">
        <v>0</v>
      </c>
      <c r="G1240" s="2">
        <f t="shared" si="22"/>
        <v>411662.03973999998</v>
      </c>
      <c r="H1240" s="2">
        <f t="shared" si="23"/>
        <v>0.40999999997438863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282539</v>
      </c>
      <c r="D1241" s="1">
        <f>BILANCA!E265</f>
        <v>53146.53</v>
      </c>
      <c r="E1241" s="1">
        <v>0</v>
      </c>
      <c r="F1241" s="1">
        <v>0</v>
      </c>
      <c r="G1241" s="2">
        <f t="shared" si="22"/>
        <v>100318.67148</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836</v>
      </c>
      <c r="D1242" s="1">
        <f>BILANCA!E266</f>
        <v>0</v>
      </c>
      <c r="E1242" s="1">
        <v>0</v>
      </c>
      <c r="F1242" s="1">
        <v>0</v>
      </c>
      <c r="G1242" s="2">
        <f t="shared" ref="G1242:G1479" si="24">B1242/1000*C1242+B1242/500*D1242</f>
        <v>216.524</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3478</v>
      </c>
      <c r="D1244" s="1">
        <f>BILANCA!E268</f>
        <v>0</v>
      </c>
      <c r="E1244" s="1">
        <v>0</v>
      </c>
      <c r="F1244" s="1">
        <v>0</v>
      </c>
      <c r="G1244" s="2">
        <f t="shared" si="24"/>
        <v>907.75800000000004</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24750</v>
      </c>
      <c r="D1245" s="1">
        <f>BILANCA!E269</f>
        <v>27156.25</v>
      </c>
      <c r="E1245" s="1">
        <v>0</v>
      </c>
      <c r="F1245" s="1">
        <v>0</v>
      </c>
      <c r="G1245" s="2">
        <f t="shared" si="24"/>
        <v>20714.375</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173052</v>
      </c>
      <c r="D1263" s="1">
        <f>BILANCA!E287</f>
        <v>399936.11</v>
      </c>
      <c r="E1263" s="1">
        <v>0</v>
      </c>
      <c r="F1263" s="1">
        <v>0</v>
      </c>
      <c r="G1263" s="2">
        <f t="shared" si="24"/>
        <v>272418.78160000005</v>
      </c>
      <c r="H1263" s="2">
        <f t="shared" si="23"/>
        <v>0.10999999998603016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743517</v>
      </c>
      <c r="D1264" s="1">
        <f>BILANCA!E288</f>
        <v>667426.80000000005</v>
      </c>
      <c r="E1264" s="1">
        <v>0</v>
      </c>
      <c r="F1264" s="1">
        <v>0</v>
      </c>
      <c r="G1264" s="2">
        <f t="shared" si="24"/>
        <v>584022.13860000006</v>
      </c>
      <c r="H1264" s="2">
        <f t="shared" si="23"/>
        <v>0.19999999995343387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4875</v>
      </c>
      <c r="D1265" s="1">
        <f>BILANCA!E289</f>
        <v>112969.06</v>
      </c>
      <c r="E1265" s="1">
        <v>0</v>
      </c>
      <c r="F1265" s="1">
        <v>0</v>
      </c>
      <c r="G1265" s="2">
        <f t="shared" si="24"/>
        <v>65089.299839999992</v>
      </c>
      <c r="H1265" s="2">
        <f t="shared" si="23"/>
        <v>5.9999999997671694E-2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125363</v>
      </c>
      <c r="D1266" s="1">
        <f>BILANCA!E290</f>
        <v>233884.86</v>
      </c>
      <c r="E1266" s="1">
        <v>0</v>
      </c>
      <c r="F1266" s="1">
        <v>0</v>
      </c>
      <c r="G1266" s="2">
        <f t="shared" si="24"/>
        <v>167856.55975999997</v>
      </c>
      <c r="H1266" s="2">
        <f t="shared" si="23"/>
        <v>0.14000000001396984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1609618</v>
      </c>
      <c r="D1270" s="1">
        <f>BILANCA!E294</f>
        <v>1394484.2</v>
      </c>
      <c r="E1270" s="1">
        <v>0</v>
      </c>
      <c r="F1270" s="1">
        <v>0</v>
      </c>
      <c r="G1270" s="2">
        <f t="shared" si="24"/>
        <v>1262394.2967999999</v>
      </c>
      <c r="H1270" s="2">
        <f t="shared" si="23"/>
        <v>0.19999999995343387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163583</v>
      </c>
      <c r="D1273" s="1">
        <f>BILANCA!E297</f>
        <v>154890.34</v>
      </c>
      <c r="E1273" s="1">
        <v>0</v>
      </c>
      <c r="F1273" s="1">
        <v>0</v>
      </c>
      <c r="G1273" s="2">
        <f t="shared" si="24"/>
        <v>137275.46719999998</v>
      </c>
      <c r="H1273" s="2">
        <f t="shared" si="23"/>
        <v>0.33999999999650754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9697</v>
      </c>
      <c r="D1275" s="1">
        <f>BILANCA!E299</f>
        <v>0</v>
      </c>
      <c r="E1275" s="1">
        <v>0</v>
      </c>
      <c r="F1275" s="1">
        <v>0</v>
      </c>
      <c r="G1275" s="2">
        <f t="shared" si="24"/>
        <v>2831.5239999999999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2417</v>
      </c>
      <c r="D1277" s="1">
        <f>BILANCA!E301</f>
        <v>3589.95</v>
      </c>
      <c r="E1277" s="1">
        <v>0</v>
      </c>
      <c r="F1277" s="1">
        <v>0</v>
      </c>
      <c r="G1277" s="2">
        <f t="shared" si="24"/>
        <v>2821.4885999999997</v>
      </c>
      <c r="H1277" s="2">
        <f t="shared" si="23"/>
        <v>5.0000000000181899E-2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2603394</v>
      </c>
      <c r="D1299" s="6">
        <f>'RAS-funkcijski'!E5</f>
        <v>3859590.51</v>
      </c>
      <c r="E1299" s="6">
        <v>0</v>
      </c>
      <c r="F1299" s="6">
        <v>0</v>
      </c>
      <c r="G1299" s="7">
        <f t="shared" si="24"/>
        <v>10322.57502</v>
      </c>
      <c r="H1299" s="7">
        <f t="shared" si="23"/>
        <v>0.49000000022351742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2603394</v>
      </c>
      <c r="D1300" s="1">
        <f>'RAS-funkcijski'!E6</f>
        <v>3837572.9499999997</v>
      </c>
      <c r="E1300" s="1">
        <v>0</v>
      </c>
      <c r="F1300" s="1">
        <v>0</v>
      </c>
      <c r="G1300" s="2">
        <f t="shared" si="24"/>
        <v>20557.0798</v>
      </c>
      <c r="H1300" s="2">
        <f t="shared" si="23"/>
        <v>5.0000000279396772E-2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2603394</v>
      </c>
      <c r="D1301" s="1">
        <f>'RAS-funkcijski'!E7</f>
        <v>273918.63</v>
      </c>
      <c r="E1301" s="1">
        <v>0</v>
      </c>
      <c r="F1301" s="1">
        <v>0</v>
      </c>
      <c r="G1301" s="2">
        <f t="shared" si="24"/>
        <v>9453.6937799999996</v>
      </c>
      <c r="H1301" s="2">
        <f t="shared" si="23"/>
        <v>0.36999999999534339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3563654.32</v>
      </c>
      <c r="E1302" s="1">
        <v>0</v>
      </c>
      <c r="F1302" s="1">
        <v>0</v>
      </c>
      <c r="G1302" s="2">
        <f t="shared" si="24"/>
        <v>28509.234560000001</v>
      </c>
      <c r="H1302" s="2">
        <f t="shared" si="23"/>
        <v>0.31999999983236194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22017.56</v>
      </c>
      <c r="E1314" s="1">
        <v>0</v>
      </c>
      <c r="F1314" s="1">
        <v>0</v>
      </c>
      <c r="G1314" s="2">
        <f t="shared" si="24"/>
        <v>704.5619200000001</v>
      </c>
      <c r="H1314" s="2">
        <f t="shared" si="23"/>
        <v>0.43999999999869033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260730</v>
      </c>
      <c r="D1322" s="1">
        <f>'RAS-funkcijski'!E28</f>
        <v>409020.4</v>
      </c>
      <c r="E1322" s="1">
        <v>0</v>
      </c>
      <c r="F1322" s="1">
        <v>0</v>
      </c>
      <c r="G1322" s="2">
        <f t="shared" si="24"/>
        <v>25890.499200000002</v>
      </c>
      <c r="H1322" s="2">
        <f t="shared" si="23"/>
        <v>0.40000000002328306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245506</v>
      </c>
      <c r="D1324" s="1">
        <f>'RAS-funkcijski'!E30</f>
        <v>403020.4</v>
      </c>
      <c r="E1324" s="1">
        <v>0</v>
      </c>
      <c r="F1324" s="1">
        <v>0</v>
      </c>
      <c r="G1324" s="2">
        <f t="shared" si="24"/>
        <v>27340.216799999998</v>
      </c>
      <c r="H1324" s="2">
        <f t="shared" si="23"/>
        <v>0.40000000002328306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15224</v>
      </c>
      <c r="D1328" s="1">
        <f>'RAS-funkcijski'!E34</f>
        <v>6000</v>
      </c>
      <c r="E1328" s="1">
        <v>0</v>
      </c>
      <c r="F1328" s="1">
        <v>0</v>
      </c>
      <c r="G1328" s="2">
        <f t="shared" si="24"/>
        <v>816.72</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3347520</v>
      </c>
      <c r="D1329" s="1">
        <f>'RAS-funkcijski'!E35</f>
        <v>3104769.9</v>
      </c>
      <c r="E1329" s="1">
        <v>0</v>
      </c>
      <c r="F1329" s="1">
        <v>0</v>
      </c>
      <c r="G1329" s="2">
        <f t="shared" si="24"/>
        <v>296268.85379999998</v>
      </c>
      <c r="H1329" s="2">
        <f t="shared" si="23"/>
        <v>0.10000000009313226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22738.26</v>
      </c>
      <c r="E1330" s="1">
        <v>0</v>
      </c>
      <c r="F1330" s="1">
        <v>0</v>
      </c>
      <c r="G1330" s="2">
        <f t="shared" si="24"/>
        <v>1455.24864</v>
      </c>
      <c r="H1330" s="2">
        <f t="shared" si="23"/>
        <v>0.25999999999839929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22738.26</v>
      </c>
      <c r="E1332" s="1">
        <v>0</v>
      </c>
      <c r="F1332" s="1">
        <v>0</v>
      </c>
      <c r="G1332" s="2">
        <f t="shared" si="24"/>
        <v>1546.2016799999999</v>
      </c>
      <c r="H1332" s="2">
        <f t="shared" si="23"/>
        <v>0.25999999999839929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86617</v>
      </c>
      <c r="D1333" s="1">
        <f>'RAS-funkcijski'!E39</f>
        <v>32069.95</v>
      </c>
      <c r="E1333" s="1">
        <v>0</v>
      </c>
      <c r="F1333" s="1">
        <v>0</v>
      </c>
      <c r="G1333" s="2">
        <f t="shared" si="24"/>
        <v>5276.4915000000001</v>
      </c>
      <c r="H1333" s="2">
        <f t="shared" si="23"/>
        <v>4.9999999999272404E-2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86617</v>
      </c>
      <c r="D1334" s="1">
        <f>'RAS-funkcijski'!E40</f>
        <v>32069.95</v>
      </c>
      <c r="E1334" s="1">
        <v>0</v>
      </c>
      <c r="F1334" s="1">
        <v>0</v>
      </c>
      <c r="G1334" s="2">
        <f t="shared" si="24"/>
        <v>5427.2484000000004</v>
      </c>
      <c r="H1334" s="2">
        <f t="shared" si="23"/>
        <v>4.9999999999272404E-2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2833893</v>
      </c>
      <c r="D1348" s="1">
        <f>'RAS-funkcijski'!E54</f>
        <v>2333703.52</v>
      </c>
      <c r="E1348" s="1">
        <v>0</v>
      </c>
      <c r="F1348" s="1">
        <v>0</v>
      </c>
      <c r="G1348" s="2">
        <f t="shared" si="24"/>
        <v>375065.00199999998</v>
      </c>
      <c r="H1348" s="2">
        <f t="shared" si="27"/>
        <v>0.47999999998137355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2833893</v>
      </c>
      <c r="D1349" s="1">
        <f>'RAS-funkcijski'!E55</f>
        <v>2333703.52</v>
      </c>
      <c r="E1349" s="1">
        <v>0</v>
      </c>
      <c r="F1349" s="1">
        <v>0</v>
      </c>
      <c r="G1349" s="2">
        <f t="shared" si="24"/>
        <v>382566.30203999998</v>
      </c>
      <c r="H1349" s="2">
        <f t="shared" si="27"/>
        <v>0.47999999998137355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4440</v>
      </c>
      <c r="D1354" s="1">
        <f>'RAS-funkcijski'!E60</f>
        <v>20948.52</v>
      </c>
      <c r="E1354" s="1">
        <v>0</v>
      </c>
      <c r="F1354" s="1">
        <v>0</v>
      </c>
      <c r="G1354" s="2">
        <f t="shared" si="24"/>
        <v>2594.8742400000001</v>
      </c>
      <c r="H1354" s="2">
        <f t="shared" si="27"/>
        <v>0.47999999999956344</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360665</v>
      </c>
      <c r="D1355" s="1">
        <f>'RAS-funkcijski'!E61</f>
        <v>695309.65</v>
      </c>
      <c r="E1355" s="1">
        <v>0</v>
      </c>
      <c r="F1355" s="1">
        <v>0</v>
      </c>
      <c r="G1355" s="2">
        <f t="shared" si="24"/>
        <v>99823.205100000006</v>
      </c>
      <c r="H1355" s="2">
        <f t="shared" si="27"/>
        <v>0.34999999997671694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360665</v>
      </c>
      <c r="D1358" s="1">
        <f>'RAS-funkcijski'!E64</f>
        <v>695309.65</v>
      </c>
      <c r="E1358" s="1">
        <v>0</v>
      </c>
      <c r="F1358" s="1">
        <v>0</v>
      </c>
      <c r="G1358" s="2">
        <f t="shared" si="24"/>
        <v>105077.05799999999</v>
      </c>
      <c r="H1358" s="2">
        <f t="shared" si="27"/>
        <v>0.34999999997671694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61905</v>
      </c>
      <c r="D1368" s="1">
        <f>'RAS-funkcijski'!E74</f>
        <v>0</v>
      </c>
      <c r="E1368" s="1">
        <v>0</v>
      </c>
      <c r="F1368" s="1">
        <v>0</v>
      </c>
      <c r="G1368" s="2">
        <f t="shared" si="24"/>
        <v>4333.3500000000004</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385046</v>
      </c>
      <c r="D1369" s="1">
        <f>'RAS-funkcijski'!E75</f>
        <v>446342.88</v>
      </c>
      <c r="E1369" s="1">
        <v>0</v>
      </c>
      <c r="F1369" s="1">
        <v>0</v>
      </c>
      <c r="G1369" s="2">
        <f t="shared" si="24"/>
        <v>90718.954959999988</v>
      </c>
      <c r="H1369" s="2">
        <f t="shared" si="27"/>
        <v>0.11999999999534339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8695</v>
      </c>
      <c r="D1370" s="1">
        <f>'RAS-funkcijski'!E76</f>
        <v>301231.93</v>
      </c>
      <c r="E1370" s="1">
        <v>0</v>
      </c>
      <c r="F1370" s="1">
        <v>0</v>
      </c>
      <c r="G1370" s="2">
        <f t="shared" si="24"/>
        <v>44003.437919999997</v>
      </c>
      <c r="H1370" s="2">
        <f t="shared" si="27"/>
        <v>7.0000000006984919E-2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5750</v>
      </c>
      <c r="D1371" s="1">
        <f>'RAS-funkcijski'!E77</f>
        <v>0</v>
      </c>
      <c r="E1371" s="1">
        <v>0</v>
      </c>
      <c r="F1371" s="1">
        <v>0</v>
      </c>
      <c r="G1371" s="2">
        <f t="shared" si="24"/>
        <v>419.75</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310682</v>
      </c>
      <c r="D1373" s="1">
        <f>'RAS-funkcijski'!E79</f>
        <v>0</v>
      </c>
      <c r="E1373" s="1">
        <v>0</v>
      </c>
      <c r="F1373" s="1">
        <v>0</v>
      </c>
      <c r="G1373" s="2">
        <f t="shared" si="24"/>
        <v>23301.149999999998</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59919</v>
      </c>
      <c r="D1375" s="1">
        <f>'RAS-funkcijski'!E81</f>
        <v>145110.95000000001</v>
      </c>
      <c r="E1375" s="1">
        <v>0</v>
      </c>
      <c r="F1375" s="1">
        <v>0</v>
      </c>
      <c r="G1375" s="2">
        <f t="shared" si="24"/>
        <v>26960.849300000002</v>
      </c>
      <c r="H1375" s="2">
        <f t="shared" si="27"/>
        <v>4.9999999988358468E-2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526735</v>
      </c>
      <c r="D1376" s="1">
        <f>'RAS-funkcijski'!E82</f>
        <v>1017700.15</v>
      </c>
      <c r="E1376" s="1">
        <v>0</v>
      </c>
      <c r="F1376" s="1">
        <v>0</v>
      </c>
      <c r="G1376" s="2">
        <f t="shared" si="24"/>
        <v>199846.55340000003</v>
      </c>
      <c r="H1376" s="2">
        <f t="shared" si="27"/>
        <v>0.15000000002328306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53788</v>
      </c>
      <c r="D1378" s="1">
        <f>'RAS-funkcijski'!E84</f>
        <v>404641.7</v>
      </c>
      <c r="E1378" s="1">
        <v>0</v>
      </c>
      <c r="F1378" s="1">
        <v>0</v>
      </c>
      <c r="G1378" s="2">
        <f t="shared" si="24"/>
        <v>69045.712</v>
      </c>
      <c r="H1378" s="2">
        <f t="shared" si="27"/>
        <v>0.29999999998835847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239796</v>
      </c>
      <c r="D1379" s="1">
        <f>'RAS-funkcijski'!E85</f>
        <v>308692.21000000002</v>
      </c>
      <c r="E1379" s="1">
        <v>0</v>
      </c>
      <c r="F1379" s="1">
        <v>0</v>
      </c>
      <c r="G1379" s="2">
        <f t="shared" si="24"/>
        <v>69431.614020000008</v>
      </c>
      <c r="H1379" s="2">
        <f t="shared" si="27"/>
        <v>0.21000000002095476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233151</v>
      </c>
      <c r="D1380" s="1">
        <f>'RAS-funkcijski'!E86</f>
        <v>304366.24</v>
      </c>
      <c r="E1380" s="1">
        <v>0</v>
      </c>
      <c r="F1380" s="1">
        <v>0</v>
      </c>
      <c r="G1380" s="2">
        <f t="shared" si="24"/>
        <v>69034.445359999998</v>
      </c>
      <c r="H1380" s="2">
        <f t="shared" si="27"/>
        <v>0.23999999999068677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59622.8</v>
      </c>
      <c r="E1383" s="1">
        <v>0</v>
      </c>
      <c r="F1383" s="1">
        <v>0</v>
      </c>
      <c r="G1383" s="2">
        <f t="shared" si="24"/>
        <v>10135.876000000002</v>
      </c>
      <c r="H1383" s="2">
        <f t="shared" si="27"/>
        <v>0.19999999999708962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59622.8</v>
      </c>
      <c r="E1398" s="1">
        <v>0</v>
      </c>
      <c r="F1398" s="1">
        <v>0</v>
      </c>
      <c r="G1398" s="2">
        <f t="shared" si="24"/>
        <v>11924.560000000001</v>
      </c>
      <c r="H1398" s="2">
        <f t="shared" si="27"/>
        <v>0.19999999999708962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600657</v>
      </c>
      <c r="D1401" s="1">
        <f>'RAS-funkcijski'!E107</f>
        <v>362713.18</v>
      </c>
      <c r="E1401" s="1">
        <v>0</v>
      </c>
      <c r="F1401" s="1">
        <v>0</v>
      </c>
      <c r="G1401" s="2">
        <f t="shared" si="24"/>
        <v>136586.58607999998</v>
      </c>
      <c r="H1401" s="2">
        <f t="shared" si="27"/>
        <v>0.17999999999301508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280850</v>
      </c>
      <c r="D1402" s="1">
        <f>'RAS-funkcijski'!E108</f>
        <v>247598.21</v>
      </c>
      <c r="E1402" s="1">
        <v>0</v>
      </c>
      <c r="F1402" s="1">
        <v>0</v>
      </c>
      <c r="G1402" s="2">
        <f t="shared" si="24"/>
        <v>80708.827679999988</v>
      </c>
      <c r="H1402" s="2">
        <f t="shared" si="27"/>
        <v>0.20999999999185093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193004</v>
      </c>
      <c r="D1403" s="1">
        <f>'RAS-funkcijski'!E109</f>
        <v>45114.97</v>
      </c>
      <c r="E1403" s="1">
        <v>0</v>
      </c>
      <c r="F1403" s="1">
        <v>0</v>
      </c>
      <c r="G1403" s="2">
        <f t="shared" si="24"/>
        <v>29739.563699999999</v>
      </c>
      <c r="H1403" s="2">
        <f t="shared" si="27"/>
        <v>2.9999999998835847E-2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126803</v>
      </c>
      <c r="D1405" s="1">
        <f>'RAS-funkcijski'!E111</f>
        <v>70000</v>
      </c>
      <c r="E1405" s="1">
        <v>0</v>
      </c>
      <c r="F1405" s="1">
        <v>0</v>
      </c>
      <c r="G1405" s="2">
        <f t="shared" si="24"/>
        <v>28547.921000000002</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1008331</v>
      </c>
      <c r="D1408" s="1">
        <f>'RAS-funkcijski'!E114</f>
        <v>1008450.14</v>
      </c>
      <c r="E1408" s="1">
        <v>0</v>
      </c>
      <c r="F1408" s="1">
        <v>0</v>
      </c>
      <c r="G1408" s="2">
        <f t="shared" si="24"/>
        <v>332775.44079999998</v>
      </c>
      <c r="H1408" s="2">
        <f t="shared" si="27"/>
        <v>0.14000000001396984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983371</v>
      </c>
      <c r="D1409" s="1">
        <f>'RAS-funkcijski'!E115</f>
        <v>702520.99</v>
      </c>
      <c r="E1409" s="1">
        <v>0</v>
      </c>
      <c r="F1409" s="1">
        <v>0</v>
      </c>
      <c r="G1409" s="2">
        <f t="shared" si="24"/>
        <v>265113.84077999997</v>
      </c>
      <c r="H1409" s="2">
        <f t="shared" si="27"/>
        <v>1.0000000009313226E-2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13283</v>
      </c>
      <c r="D1410" s="1">
        <f>'RAS-funkcijski'!E116</f>
        <v>58009.83</v>
      </c>
      <c r="E1410" s="1">
        <v>0</v>
      </c>
      <c r="F1410" s="1">
        <v>0</v>
      </c>
      <c r="G1410" s="2">
        <f t="shared" si="24"/>
        <v>14481.897920000001</v>
      </c>
      <c r="H1410" s="2">
        <f t="shared" si="27"/>
        <v>0.16999999999825377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970088</v>
      </c>
      <c r="D1411" s="1">
        <f>'RAS-funkcijski'!E117</f>
        <v>644511.16</v>
      </c>
      <c r="E1411" s="1">
        <v>0</v>
      </c>
      <c r="F1411" s="1">
        <v>0</v>
      </c>
      <c r="G1411" s="2">
        <f t="shared" si="24"/>
        <v>255279.46616000001</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288394.15000000002</v>
      </c>
      <c r="E1412" s="1">
        <v>0</v>
      </c>
      <c r="F1412" s="1">
        <v>0</v>
      </c>
      <c r="G1412" s="2">
        <f t="shared" si="24"/>
        <v>65753.866200000004</v>
      </c>
      <c r="H1412" s="2">
        <f t="shared" si="27"/>
        <v>0.15000000002328306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288394.15000000002</v>
      </c>
      <c r="E1413" s="1">
        <v>0</v>
      </c>
      <c r="F1413" s="1">
        <v>0</v>
      </c>
      <c r="G1413" s="2">
        <f t="shared" si="24"/>
        <v>66330.654500000004</v>
      </c>
      <c r="H1413" s="2">
        <f t="shared" si="27"/>
        <v>0.15000000002328306</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24960</v>
      </c>
      <c r="D1420" s="1">
        <f>'RAS-funkcijski'!E126</f>
        <v>17535</v>
      </c>
      <c r="E1420" s="1">
        <v>0</v>
      </c>
      <c r="F1420" s="1">
        <v>0</v>
      </c>
      <c r="G1420" s="2">
        <f t="shared" si="24"/>
        <v>7323.66</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677714</v>
      </c>
      <c r="D1423" s="1">
        <f>'RAS-funkcijski'!E129</f>
        <v>224811.15</v>
      </c>
      <c r="E1423" s="1">
        <v>0</v>
      </c>
      <c r="F1423" s="1">
        <v>0</v>
      </c>
      <c r="G1423" s="2">
        <f t="shared" si="24"/>
        <v>140917.03750000001</v>
      </c>
      <c r="H1423" s="2">
        <f t="shared" si="27"/>
        <v>0.14999999999417923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66621</v>
      </c>
      <c r="D1424" s="1">
        <f>'RAS-funkcijski'!E130</f>
        <v>0</v>
      </c>
      <c r="E1424" s="1">
        <v>0</v>
      </c>
      <c r="F1424" s="1">
        <v>0</v>
      </c>
      <c r="G1424" s="2">
        <f t="shared" si="24"/>
        <v>8394.2459999999992</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66621</v>
      </c>
      <c r="D1425" s="1">
        <f>'RAS-funkcijski'!E131</f>
        <v>0</v>
      </c>
      <c r="E1425" s="1">
        <v>0</v>
      </c>
      <c r="F1425" s="1">
        <v>0</v>
      </c>
      <c r="G1425" s="2">
        <f t="shared" si="24"/>
        <v>8460.8670000000002</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2750</v>
      </c>
      <c r="D1428" s="1">
        <f>'RAS-funkcijski'!E134</f>
        <v>2625</v>
      </c>
      <c r="E1428" s="1">
        <v>0</v>
      </c>
      <c r="F1428" s="1">
        <v>0</v>
      </c>
      <c r="G1428" s="2">
        <f t="shared" si="24"/>
        <v>1040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61000</v>
      </c>
      <c r="E1429" s="1">
        <v>0</v>
      </c>
      <c r="F1429" s="1">
        <v>0</v>
      </c>
      <c r="G1429" s="2">
        <f t="shared" si="24"/>
        <v>15982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15307</v>
      </c>
      <c r="D1431" s="1">
        <f>'RAS-funkcijski'!E137</f>
        <v>9517.49</v>
      </c>
      <c r="E1431" s="1">
        <v>0</v>
      </c>
      <c r="F1431" s="1">
        <v>0</v>
      </c>
      <c r="G1431" s="2">
        <f t="shared" si="24"/>
        <v>4567.4833400000007</v>
      </c>
      <c r="H1431" s="2">
        <f t="shared" si="27"/>
        <v>0.48999999999978172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18965.05</v>
      </c>
      <c r="E1432" s="1">
        <v>0</v>
      </c>
      <c r="F1432" s="1">
        <v>0</v>
      </c>
      <c r="G1432" s="2">
        <f t="shared" si="24"/>
        <v>5082.6333999999997</v>
      </c>
      <c r="H1432" s="2">
        <f t="shared" si="27"/>
        <v>4.9999999999272404E-2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593036</v>
      </c>
      <c r="D1434" s="1">
        <f>'RAS-funkcijski'!E140</f>
        <v>132703.60999999999</v>
      </c>
      <c r="E1434" s="1">
        <v>0</v>
      </c>
      <c r="F1434" s="1">
        <v>0</v>
      </c>
      <c r="G1434" s="2">
        <f t="shared" si="24"/>
        <v>116748.27792000001</v>
      </c>
      <c r="H1434" s="2">
        <f t="shared" si="27"/>
        <v>0.39000000001396984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9410127</v>
      </c>
      <c r="D1435" s="13">
        <f>'RAS-funkcijski'!E141</f>
        <v>10493021.110000001</v>
      </c>
      <c r="E1435" s="13">
        <v>0</v>
      </c>
      <c r="F1435" s="13">
        <v>0</v>
      </c>
      <c r="G1435" s="14">
        <f t="shared" si="24"/>
        <v>4164275.1831400008</v>
      </c>
      <c r="H1435" s="14">
        <f t="shared" si="27"/>
        <v>0.1100000012665987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57261.079999999994</v>
      </c>
      <c r="E1436" s="6">
        <v>0</v>
      </c>
      <c r="F1436" s="6">
        <v>0</v>
      </c>
      <c r="G1436" s="7">
        <f t="shared" si="24"/>
        <v>114.52215999999999</v>
      </c>
      <c r="H1436" s="7">
        <f t="shared" si="27"/>
        <v>7.9999999994470272E-2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57261.079999999994</v>
      </c>
      <c r="E1453" s="1">
        <v>0</v>
      </c>
      <c r="F1453" s="1">
        <v>0</v>
      </c>
      <c r="G1453" s="2">
        <f t="shared" si="24"/>
        <v>2061.3988799999997</v>
      </c>
      <c r="H1453" s="2">
        <f t="shared" si="27"/>
        <v>7.9999999994470272E-2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1333.2</v>
      </c>
      <c r="E1454" s="1">
        <v>0</v>
      </c>
      <c r="F1454" s="1">
        <v>0</v>
      </c>
      <c r="G1454" s="2">
        <f t="shared" si="24"/>
        <v>50.6616</v>
      </c>
      <c r="H1454" s="2">
        <f t="shared" si="27"/>
        <v>0.20000000000004547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1333.2</v>
      </c>
      <c r="E1456" s="1">
        <v>0</v>
      </c>
      <c r="F1456" s="1">
        <v>0</v>
      </c>
      <c r="G1456" s="2">
        <f t="shared" si="24"/>
        <v>55.994400000000006</v>
      </c>
      <c r="H1456" s="2">
        <f t="shared" si="27"/>
        <v>0.20000000000004547</v>
      </c>
      <c r="I1456" s="10">
        <f t="shared" si="30"/>
        <v>11.198880000002548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55927.88</v>
      </c>
      <c r="E1461" s="1">
        <v>0</v>
      </c>
      <c r="F1461" s="1">
        <v>0</v>
      </c>
      <c r="G1461" s="2">
        <f t="shared" si="24"/>
        <v>2908.2497599999997</v>
      </c>
      <c r="H1461" s="2">
        <f t="shared" si="27"/>
        <v>0.12000000000261934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55927.88</v>
      </c>
      <c r="E1467" s="1">
        <v>0</v>
      </c>
      <c r="F1467" s="1">
        <v>0</v>
      </c>
      <c r="G1467" s="2">
        <f t="shared" si="24"/>
        <v>3579.3843200000001</v>
      </c>
      <c r="H1467" s="2">
        <f t="shared" si="27"/>
        <v>0.12000000000261934</v>
      </c>
      <c r="I1467" s="10">
        <f t="shared" si="31"/>
        <v>429.52611840937567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2656425.16</v>
      </c>
      <c r="D1480" s="6"/>
      <c r="E1480" s="6">
        <v>0</v>
      </c>
      <c r="F1480" s="6">
        <v>0</v>
      </c>
      <c r="G1480" s="7">
        <f t="shared" ref="G1480:G1580" si="34">B1480/1000*C1480</f>
        <v>2656.4251600000002</v>
      </c>
      <c r="H1480" s="7">
        <f t="shared" ref="H1480:H1580" si="35">ABS(C1480-ROUND(C1480,0))</f>
        <v>0.16000000014901161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9133079.5999999996</v>
      </c>
      <c r="D1481" s="1">
        <v>0</v>
      </c>
      <c r="E1481" s="1">
        <v>0</v>
      </c>
      <c r="F1481" s="1">
        <v>0</v>
      </c>
      <c r="G1481" s="2">
        <f t="shared" si="34"/>
        <v>18266.159199999998</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6193605.2299999995</v>
      </c>
      <c r="D1483" s="1">
        <v>0</v>
      </c>
      <c r="E1483" s="1">
        <v>0</v>
      </c>
      <c r="F1483" s="1">
        <v>0</v>
      </c>
      <c r="G1483" s="2">
        <f t="shared" si="34"/>
        <v>24774.420919999997</v>
      </c>
      <c r="H1483" s="2">
        <f t="shared" si="35"/>
        <v>0.22999999951571226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1407697.51</v>
      </c>
      <c r="D1484" s="1">
        <v>0</v>
      </c>
      <c r="E1484" s="1">
        <v>0</v>
      </c>
      <c r="F1484" s="1">
        <v>0</v>
      </c>
      <c r="G1484" s="2">
        <f t="shared" si="34"/>
        <v>7038.4875499999998</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3332550.38</v>
      </c>
      <c r="D1485" s="1">
        <v>0</v>
      </c>
      <c r="E1485" s="1">
        <v>0</v>
      </c>
      <c r="F1485" s="1">
        <v>0</v>
      </c>
      <c r="G1485" s="2">
        <f t="shared" si="34"/>
        <v>19995.30228</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41989.17</v>
      </c>
      <c r="D1486" s="1">
        <v>0</v>
      </c>
      <c r="E1486" s="1">
        <v>0</v>
      </c>
      <c r="F1486" s="1">
        <v>0</v>
      </c>
      <c r="G1486" s="2">
        <f t="shared" si="34"/>
        <v>293.92419000000001</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6153.01</v>
      </c>
      <c r="D1487" s="1">
        <v>0</v>
      </c>
      <c r="E1487" s="1">
        <v>0</v>
      </c>
      <c r="F1487" s="1">
        <v>0</v>
      </c>
      <c r="G1487" s="2">
        <f t="shared" si="34"/>
        <v>49.224080000000001</v>
      </c>
      <c r="H1487" s="2">
        <f t="shared" si="35"/>
        <v>1.0000000000218279E-2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499423.21</v>
      </c>
      <c r="D1489" s="1">
        <v>0</v>
      </c>
      <c r="E1489" s="1">
        <v>0</v>
      </c>
      <c r="F1489" s="1">
        <v>0</v>
      </c>
      <c r="G1489" s="2">
        <f t="shared" si="34"/>
        <v>4994.2321000000002</v>
      </c>
      <c r="H1489" s="2">
        <f t="shared" si="35"/>
        <v>0.21000000002095476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905791.95</v>
      </c>
      <c r="D1491" s="1">
        <v>0</v>
      </c>
      <c r="E1491" s="1">
        <v>0</v>
      </c>
      <c r="F1491" s="1">
        <v>0</v>
      </c>
      <c r="G1491" s="2">
        <f t="shared" si="34"/>
        <v>10869.5034</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1696079.08</v>
      </c>
      <c r="D1492" s="1">
        <v>0</v>
      </c>
      <c r="E1492" s="1">
        <v>0</v>
      </c>
      <c r="F1492" s="1">
        <v>0</v>
      </c>
      <c r="G1492" s="2">
        <f t="shared" si="34"/>
        <v>22049.028040000001</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1243395.29</v>
      </c>
      <c r="D1493" s="1">
        <v>0</v>
      </c>
      <c r="E1493" s="1">
        <v>0</v>
      </c>
      <c r="F1493" s="1">
        <v>0</v>
      </c>
      <c r="G1493" s="2">
        <f t="shared" si="34"/>
        <v>17407.534060000002</v>
      </c>
      <c r="H1493" s="2">
        <f t="shared" si="35"/>
        <v>0.2900000000372529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1243395.29</v>
      </c>
      <c r="D1497" s="1">
        <v>0</v>
      </c>
      <c r="E1497" s="1">
        <v>0</v>
      </c>
      <c r="F1497" s="1">
        <v>0</v>
      </c>
      <c r="G1497" s="2">
        <f t="shared" si="34"/>
        <v>22381.11522</v>
      </c>
      <c r="H1497" s="2">
        <f t="shared" si="35"/>
        <v>0.2900000000372529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8980803.7300000004</v>
      </c>
      <c r="D1499" s="1">
        <v>0</v>
      </c>
      <c r="E1499" s="1">
        <v>0</v>
      </c>
      <c r="F1499" s="1">
        <v>0</v>
      </c>
      <c r="G1499" s="2">
        <f t="shared" si="34"/>
        <v>179616.07460000002</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6042811.9500000011</v>
      </c>
      <c r="D1501" s="1">
        <v>0</v>
      </c>
      <c r="E1501" s="1">
        <v>0</v>
      </c>
      <c r="F1501" s="1">
        <v>0</v>
      </c>
      <c r="G1501" s="2">
        <f t="shared" si="34"/>
        <v>132941.86290000001</v>
      </c>
      <c r="H1501" s="2">
        <f t="shared" si="35"/>
        <v>4.999999888241291E-2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1380902.31</v>
      </c>
      <c r="D1502" s="1">
        <v>0</v>
      </c>
      <c r="E1502" s="1">
        <v>0</v>
      </c>
      <c r="F1502" s="1">
        <v>0</v>
      </c>
      <c r="G1502" s="2">
        <f t="shared" si="34"/>
        <v>31760.753130000001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3199827.83</v>
      </c>
      <c r="D1503" s="1">
        <v>0</v>
      </c>
      <c r="E1503" s="1">
        <v>0</v>
      </c>
      <c r="F1503" s="1">
        <v>0</v>
      </c>
      <c r="G1503" s="2">
        <f t="shared" si="34"/>
        <v>76795.867920000004</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41430.730000000003</v>
      </c>
      <c r="D1504" s="1">
        <v>0</v>
      </c>
      <c r="E1504" s="1">
        <v>0</v>
      </c>
      <c r="F1504" s="1">
        <v>0</v>
      </c>
      <c r="G1504" s="2">
        <f t="shared" si="34"/>
        <v>1035.7682500000001</v>
      </c>
      <c r="H1504" s="2">
        <f t="shared" si="35"/>
        <v>0.26999999999679858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6153.01</v>
      </c>
      <c r="D1505" s="1">
        <v>0</v>
      </c>
      <c r="E1505" s="1">
        <v>0</v>
      </c>
      <c r="F1505" s="1">
        <v>0</v>
      </c>
      <c r="G1505" s="2">
        <f t="shared" si="34"/>
        <v>159.97826000000001</v>
      </c>
      <c r="H1505" s="2">
        <f t="shared" si="35"/>
        <v>1.0000000000218279E-2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484918.44</v>
      </c>
      <c r="D1507" s="1">
        <v>0</v>
      </c>
      <c r="E1507" s="1">
        <v>0</v>
      </c>
      <c r="F1507" s="1">
        <v>0</v>
      </c>
      <c r="G1507" s="2">
        <f t="shared" si="34"/>
        <v>13577.71632</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929579.63</v>
      </c>
      <c r="D1509" s="1">
        <v>0</v>
      </c>
      <c r="E1509" s="1">
        <v>0</v>
      </c>
      <c r="F1509" s="1">
        <v>0</v>
      </c>
      <c r="G1509" s="2">
        <f t="shared" si="34"/>
        <v>27887.388899999998</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1479462.91</v>
      </c>
      <c r="D1510" s="1">
        <v>0</v>
      </c>
      <c r="E1510" s="1">
        <v>0</v>
      </c>
      <c r="F1510" s="1">
        <v>0</v>
      </c>
      <c r="G1510" s="2">
        <f t="shared" si="34"/>
        <v>45863.350209999997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1458528.87</v>
      </c>
      <c r="D1511" s="1">
        <v>0</v>
      </c>
      <c r="E1511" s="1">
        <v>0</v>
      </c>
      <c r="F1511" s="1">
        <v>0</v>
      </c>
      <c r="G1511" s="2">
        <f t="shared" si="34"/>
        <v>46672.923840000003</v>
      </c>
      <c r="H1511" s="2">
        <f t="shared" si="35"/>
        <v>0.12999999988824129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1458528.87</v>
      </c>
      <c r="D1515" s="1">
        <v>0</v>
      </c>
      <c r="E1515" s="1">
        <v>0</v>
      </c>
      <c r="F1515" s="1">
        <v>0</v>
      </c>
      <c r="G1515" s="2">
        <f t="shared" si="34"/>
        <v>52507.039320000003</v>
      </c>
      <c r="H1515" s="2">
        <f t="shared" si="35"/>
        <v>0.12999999988824129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2808701.0299999993</v>
      </c>
      <c r="D1517" s="1">
        <v>0</v>
      </c>
      <c r="E1517" s="1">
        <v>0</v>
      </c>
      <c r="F1517" s="1">
        <v>0</v>
      </c>
      <c r="G1517" s="2">
        <f t="shared" si="34"/>
        <v>106730.63913999997</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512905.17</v>
      </c>
      <c r="D1518" s="1">
        <v>0</v>
      </c>
      <c r="E1518" s="1">
        <v>0</v>
      </c>
      <c r="F1518" s="1">
        <v>0</v>
      </c>
      <c r="G1518" s="2">
        <f t="shared" si="34"/>
        <v>20003.301629999998</v>
      </c>
      <c r="H1518" s="2">
        <f t="shared" si="35"/>
        <v>0.16999999998370185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399936.11</v>
      </c>
      <c r="D1524" s="1">
        <v>0</v>
      </c>
      <c r="E1524" s="1">
        <v>0</v>
      </c>
      <c r="F1524" s="1">
        <v>0</v>
      </c>
      <c r="G1524" s="2">
        <f t="shared" si="34"/>
        <v>17997.124949999998</v>
      </c>
      <c r="H1524" s="2">
        <f t="shared" si="35"/>
        <v>0.10999999998603016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327098.83</v>
      </c>
      <c r="D1530" s="1">
        <v>0</v>
      </c>
      <c r="E1530" s="1">
        <v>0</v>
      </c>
      <c r="F1530" s="1">
        <v>0</v>
      </c>
      <c r="G1530" s="2">
        <f t="shared" si="34"/>
        <v>16682.04033</v>
      </c>
      <c r="H1530" s="2">
        <f t="shared" si="35"/>
        <v>0.16999999998370185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320841.32</v>
      </c>
      <c r="D1531" s="1">
        <v>0</v>
      </c>
      <c r="E1531" s="1">
        <v>0</v>
      </c>
      <c r="F1531" s="1">
        <v>0</v>
      </c>
      <c r="G1531" s="2">
        <f t="shared" si="34"/>
        <v>16683.748639999998</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701.51</v>
      </c>
      <c r="D1532" s="1">
        <v>0</v>
      </c>
      <c r="E1532" s="1">
        <v>0</v>
      </c>
      <c r="F1532" s="1">
        <v>0</v>
      </c>
      <c r="G1532" s="2">
        <f t="shared" si="34"/>
        <v>37.180029999999995</v>
      </c>
      <c r="H1532" s="2">
        <f t="shared" si="35"/>
        <v>0.49000000000000909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326</v>
      </c>
      <c r="D1533" s="1">
        <v>0</v>
      </c>
      <c r="E1533" s="1">
        <v>0</v>
      </c>
      <c r="F1533" s="1">
        <v>0</v>
      </c>
      <c r="G1533" s="2">
        <f t="shared" si="34"/>
        <v>17.603999999999999</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5230</v>
      </c>
      <c r="D1534" s="1">
        <v>0</v>
      </c>
      <c r="E1534" s="1">
        <v>0</v>
      </c>
      <c r="F1534" s="1">
        <v>0</v>
      </c>
      <c r="G1534" s="2">
        <f t="shared" si="34"/>
        <v>287.64999999999998</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513.54</v>
      </c>
      <c r="D1535" s="1">
        <v>0</v>
      </c>
      <c r="E1535" s="1">
        <v>0</v>
      </c>
      <c r="F1535" s="1">
        <v>0</v>
      </c>
      <c r="G1535" s="2">
        <f t="shared" si="34"/>
        <v>28.758239999999997</v>
      </c>
      <c r="H1535" s="2">
        <f t="shared" si="35"/>
        <v>0.46000000000003638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513.54</v>
      </c>
      <c r="D1536" s="1">
        <v>0</v>
      </c>
      <c r="E1536" s="1">
        <v>0</v>
      </c>
      <c r="F1536" s="1">
        <v>0</v>
      </c>
      <c r="G1536" s="2">
        <f t="shared" si="34"/>
        <v>29.27178</v>
      </c>
      <c r="H1536" s="2">
        <f t="shared" si="35"/>
        <v>0.46000000000003638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63896.89</v>
      </c>
      <c r="D1550" s="1">
        <v>0</v>
      </c>
      <c r="E1550" s="1">
        <v>0</v>
      </c>
      <c r="F1550" s="1">
        <v>0</v>
      </c>
      <c r="G1550" s="2">
        <f t="shared" si="34"/>
        <v>4536.6791899999998</v>
      </c>
      <c r="H1550" s="2">
        <f t="shared" si="35"/>
        <v>0.11000000000058208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63896.89</v>
      </c>
      <c r="D1551" s="1">
        <v>0</v>
      </c>
      <c r="E1551" s="1">
        <v>0</v>
      </c>
      <c r="F1551" s="1">
        <v>0</v>
      </c>
      <c r="G1551" s="2">
        <f t="shared" si="34"/>
        <v>4600.5760799999998</v>
      </c>
      <c r="H1551" s="2">
        <f t="shared" si="35"/>
        <v>0.11000000000058208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8426.85</v>
      </c>
      <c r="D1560" s="1">
        <v>0</v>
      </c>
      <c r="E1560" s="1">
        <v>0</v>
      </c>
      <c r="F1560" s="1">
        <v>0</v>
      </c>
      <c r="G1560" s="2">
        <f t="shared" si="34"/>
        <v>682.57485000000008</v>
      </c>
      <c r="H1560" s="2">
        <f t="shared" si="35"/>
        <v>0.1499999999996362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8426.85</v>
      </c>
      <c r="D1561" s="1">
        <v>0</v>
      </c>
      <c r="E1561" s="1">
        <v>0</v>
      </c>
      <c r="F1561" s="1">
        <v>0</v>
      </c>
      <c r="G1561" s="2">
        <f t="shared" si="34"/>
        <v>691.00170000000003</v>
      </c>
      <c r="H1561" s="2">
        <f t="shared" si="35"/>
        <v>0.1499999999996362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112969.06</v>
      </c>
      <c r="D1565" s="1">
        <v>0</v>
      </c>
      <c r="E1565" s="1">
        <v>0</v>
      </c>
      <c r="F1565" s="1">
        <v>0</v>
      </c>
      <c r="G1565" s="2">
        <f t="shared" si="34"/>
        <v>9715.3391599999995</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112969.06</v>
      </c>
      <c r="D1566" s="1">
        <v>0</v>
      </c>
      <c r="E1566" s="1">
        <v>0</v>
      </c>
      <c r="F1566" s="1">
        <v>0</v>
      </c>
      <c r="G1566" s="2">
        <f t="shared" si="34"/>
        <v>9828.308219999999</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2295795.86</v>
      </c>
      <c r="D1576" s="1">
        <v>0</v>
      </c>
      <c r="E1576" s="1">
        <v>0</v>
      </c>
      <c r="F1576" s="1">
        <v>0</v>
      </c>
      <c r="G1576" s="2">
        <f t="shared" si="34"/>
        <v>222692.19842</v>
      </c>
      <c r="H1576" s="2">
        <f t="shared" si="35"/>
        <v>0.14000000013038516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667426.80000000005</v>
      </c>
      <c r="D1578" s="1">
        <v>0</v>
      </c>
      <c r="E1578" s="1">
        <v>0</v>
      </c>
      <c r="F1578" s="1">
        <v>0</v>
      </c>
      <c r="G1578" s="2">
        <f t="shared" si="34"/>
        <v>66075.253200000006</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233884.86</v>
      </c>
      <c r="D1579" s="1">
        <v>0</v>
      </c>
      <c r="E1579" s="1">
        <v>0</v>
      </c>
      <c r="F1579" s="1">
        <v>0</v>
      </c>
      <c r="G1579" s="2">
        <f t="shared" si="34"/>
        <v>23388.486000000001</v>
      </c>
      <c r="H1579" s="2">
        <f t="shared" si="35"/>
        <v>0.14000000001396984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1394484.2</v>
      </c>
      <c r="D1580" s="13">
        <v>0</v>
      </c>
      <c r="E1580" s="13">
        <v>0</v>
      </c>
      <c r="F1580" s="13">
        <v>0</v>
      </c>
      <c r="G1580" s="14">
        <f t="shared" si="34"/>
        <v>140842.90419999999</v>
      </c>
      <c r="H1580" s="14">
        <f t="shared" si="35"/>
        <v>0.19999999995343387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28645</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11357976</v>
      </c>
      <c r="I16" s="172">
        <f>'PR-RAS'!E6</f>
        <v>12189539.620000001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8363867</v>
      </c>
      <c r="I17" s="172">
        <f>'PR-RAS'!E151</f>
        <v>9477268.6399999987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1269863</v>
      </c>
      <c r="I19" s="173">
        <f>'PR-RAS'!E646</f>
        <v>1648449.7999999986</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55120822</v>
      </c>
      <c r="I20" s="175">
        <f>BILANCA!E7</f>
        <v>54943781.539999999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2327514</v>
      </c>
      <c r="I21" s="177">
        <f>BILANCA!E68</f>
        <v>2071370.85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2656425</v>
      </c>
      <c r="I22" s="177">
        <f>BILANCA!E176</f>
        <v>2808701.03</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54791911</v>
      </c>
      <c r="I23" s="179">
        <f>BILANCA!E237</f>
        <v>54206451.359999999</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2603394</v>
      </c>
      <c r="I24" s="175">
        <f>'RAS-funkcijski'!E5</f>
        <v>3859590.51</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3347520</v>
      </c>
      <c r="I25" s="177">
        <f>'RAS-funkcijski'!E35</f>
        <v>3104769.9</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1008331</v>
      </c>
      <c r="I27" s="177">
        <f>'RAS-funkcijski'!E114</f>
        <v>1008450.14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9410127</v>
      </c>
      <c r="I28" s="181">
        <f>'RAS-funkcijski'!E141</f>
        <v>10493021.110000001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57261.079999999994</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57261.079999999994</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2656425.16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2808701.0299999993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512905.17</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2295795.86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11357976</v>
      </c>
      <c r="E6" s="53">
        <f>E7+E44+E50+E82+E106+E124+E133+E139</f>
        <v>12189539.620000001</v>
      </c>
      <c r="F6" s="54">
        <f t="shared" ref="F6:F131" si="0">IF(D6&lt;&gt;0,IF(E6/D6&gt;=100,"&gt;&gt;100",E6/D6*100),"-")</f>
        <v>107.32140673655238</v>
      </c>
    </row>
    <row r="7" spans="1:25" ht="12.75" customHeight="1" x14ac:dyDescent="0.2">
      <c r="A7" s="55">
        <v>61</v>
      </c>
      <c r="B7" s="309" t="s">
        <v>57</v>
      </c>
      <c r="C7" s="52" t="s">
        <v>58</v>
      </c>
      <c r="D7" s="53">
        <f t="shared" ref="D7:E7" si="1">D8+D17+D23+D29+D37+D40</f>
        <v>8624137</v>
      </c>
      <c r="E7" s="53">
        <f t="shared" si="1"/>
        <v>9458917.3499999996</v>
      </c>
      <c r="F7" s="54">
        <f t="shared" si="0"/>
        <v>109.67958127288561</v>
      </c>
    </row>
    <row r="8" spans="1:25" ht="12.75" customHeight="1" x14ac:dyDescent="0.2">
      <c r="A8" s="55">
        <v>611</v>
      </c>
      <c r="B8" s="87" t="s">
        <v>59</v>
      </c>
      <c r="C8" s="52" t="s">
        <v>60</v>
      </c>
      <c r="D8" s="53">
        <f t="shared" ref="D8:E8" si="2">SUM(D9:D14)-D15-D16</f>
        <v>6568880</v>
      </c>
      <c r="E8" s="53">
        <f t="shared" si="2"/>
        <v>7832384.21</v>
      </c>
      <c r="F8" s="54">
        <f t="shared" si="0"/>
        <v>119.23469769580201</v>
      </c>
    </row>
    <row r="9" spans="1:25" ht="12.75" customHeight="1" x14ac:dyDescent="0.2">
      <c r="A9" s="55">
        <v>6111</v>
      </c>
      <c r="B9" s="87" t="s">
        <v>61</v>
      </c>
      <c r="C9" s="52" t="s">
        <v>62</v>
      </c>
      <c r="D9" s="244">
        <v>5936945</v>
      </c>
      <c r="E9" s="244">
        <v>7139880.3899999997</v>
      </c>
      <c r="F9" s="54">
        <f t="shared" si="0"/>
        <v>120.26185841371277</v>
      </c>
    </row>
    <row r="10" spans="1:25" ht="12.75" customHeight="1" x14ac:dyDescent="0.2">
      <c r="A10" s="55">
        <v>6112</v>
      </c>
      <c r="B10" s="87" t="s">
        <v>63</v>
      </c>
      <c r="C10" s="52" t="s">
        <v>64</v>
      </c>
      <c r="D10" s="244">
        <v>663561</v>
      </c>
      <c r="E10" s="244">
        <v>695235.88</v>
      </c>
      <c r="F10" s="54">
        <f t="shared" si="0"/>
        <v>104.77346920629753</v>
      </c>
    </row>
    <row r="11" spans="1:25" ht="12.75" customHeight="1" x14ac:dyDescent="0.2">
      <c r="A11" s="55">
        <v>6113</v>
      </c>
      <c r="B11" s="87" t="s">
        <v>65</v>
      </c>
      <c r="C11" s="52" t="s">
        <v>66</v>
      </c>
      <c r="D11" s="244">
        <v>246415</v>
      </c>
      <c r="E11" s="244">
        <v>317142.90999999997</v>
      </c>
      <c r="F11" s="54">
        <f t="shared" si="0"/>
        <v>128.70276160136353</v>
      </c>
    </row>
    <row r="12" spans="1:25" ht="12.75" customHeight="1" x14ac:dyDescent="0.2">
      <c r="A12" s="55">
        <v>6114</v>
      </c>
      <c r="B12" s="87" t="s">
        <v>67</v>
      </c>
      <c r="C12" s="52" t="s">
        <v>68</v>
      </c>
      <c r="D12" s="244">
        <v>406958</v>
      </c>
      <c r="E12" s="244">
        <v>371061.1</v>
      </c>
      <c r="F12" s="54">
        <f t="shared" si="0"/>
        <v>91.179212596877306</v>
      </c>
    </row>
    <row r="13" spans="1:25" ht="12.75" customHeight="1" x14ac:dyDescent="0.2">
      <c r="A13" s="55">
        <v>6115</v>
      </c>
      <c r="B13" s="87" t="s">
        <v>69</v>
      </c>
      <c r="C13" s="52" t="s">
        <v>70</v>
      </c>
      <c r="D13" s="244">
        <v>266458</v>
      </c>
      <c r="E13" s="244">
        <v>271812.96000000002</v>
      </c>
      <c r="F13" s="54">
        <f t="shared" si="0"/>
        <v>102.0096825766162</v>
      </c>
    </row>
    <row r="14" spans="1:25" ht="12.75" customHeight="1" x14ac:dyDescent="0.2">
      <c r="A14" s="55">
        <v>6116</v>
      </c>
      <c r="B14" s="87" t="s">
        <v>71</v>
      </c>
      <c r="C14" s="52" t="s">
        <v>72</v>
      </c>
      <c r="D14" s="244">
        <v>1596</v>
      </c>
      <c r="E14" s="244"/>
      <c r="F14" s="54">
        <f t="shared" si="0"/>
        <v>0</v>
      </c>
    </row>
    <row r="15" spans="1:25" ht="12.75" customHeight="1" x14ac:dyDescent="0.2">
      <c r="A15" s="55">
        <v>6117</v>
      </c>
      <c r="B15" s="87" t="s">
        <v>73</v>
      </c>
      <c r="C15" s="52" t="s">
        <v>74</v>
      </c>
      <c r="D15" s="244">
        <v>953053</v>
      </c>
      <c r="E15" s="244">
        <v>962749.03</v>
      </c>
      <c r="F15" s="54">
        <f t="shared" si="0"/>
        <v>101.01736524621401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2017159</v>
      </c>
      <c r="E23" s="53">
        <f t="shared" si="4"/>
        <v>1511166.83</v>
      </c>
      <c r="F23" s="54">
        <f t="shared" si="0"/>
        <v>74.91560308334644</v>
      </c>
    </row>
    <row r="24" spans="1:6" ht="12.75" customHeight="1" x14ac:dyDescent="0.2">
      <c r="A24" s="55">
        <v>6131</v>
      </c>
      <c r="B24" s="87" t="s">
        <v>91</v>
      </c>
      <c r="C24" s="52" t="s">
        <v>92</v>
      </c>
      <c r="D24" s="244">
        <v>417105</v>
      </c>
      <c r="E24" s="244">
        <v>412066.37</v>
      </c>
      <c r="F24" s="54">
        <f t="shared" si="0"/>
        <v>98.791999616403544</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1600054</v>
      </c>
      <c r="E27" s="244">
        <v>1099100.46</v>
      </c>
      <c r="F27" s="54">
        <f t="shared" si="0"/>
        <v>68.691460413211047</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38098</v>
      </c>
      <c r="E29" s="53">
        <f t="shared" si="5"/>
        <v>115366.31</v>
      </c>
      <c r="F29" s="54">
        <f t="shared" si="0"/>
        <v>302.8146096907974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38098</v>
      </c>
      <c r="E31" s="244">
        <v>115366.31</v>
      </c>
      <c r="F31" s="54">
        <f t="shared" si="0"/>
        <v>302.8146096907974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1417701</v>
      </c>
      <c r="E50" s="53">
        <f>E51+E54+E59+E62+E65+E68+E71+E74+E77</f>
        <v>993765.97</v>
      </c>
      <c r="F50" s="54">
        <f t="shared" si="0"/>
        <v>70.097007055789618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787321</v>
      </c>
      <c r="E59" s="53">
        <f t="shared" si="12"/>
        <v>718771.72</v>
      </c>
      <c r="F59" s="54">
        <f t="shared" si="0"/>
        <v>91.29335048855549</v>
      </c>
    </row>
    <row r="60" spans="1:6" ht="24" x14ac:dyDescent="0.2">
      <c r="A60" s="55">
        <v>6331</v>
      </c>
      <c r="B60" s="88" t="s">
        <v>163</v>
      </c>
      <c r="C60" s="52" t="s">
        <v>164</v>
      </c>
      <c r="D60" s="244">
        <v>687321</v>
      </c>
      <c r="E60" s="244">
        <v>378771.72</v>
      </c>
      <c r="F60" s="54">
        <f t="shared" si="0"/>
        <v>55.108416591374329</v>
      </c>
    </row>
    <row r="61" spans="1:6" ht="24" x14ac:dyDescent="0.2">
      <c r="A61" s="55">
        <v>6332</v>
      </c>
      <c r="B61" s="88" t="s">
        <v>165</v>
      </c>
      <c r="C61" s="52" t="s">
        <v>166</v>
      </c>
      <c r="D61" s="244">
        <v>100000</v>
      </c>
      <c r="E61" s="244">
        <v>340000</v>
      </c>
      <c r="F61" s="54">
        <f t="shared" si="0"/>
        <v>340</v>
      </c>
    </row>
    <row r="62" spans="1:6" ht="12.75" customHeight="1" x14ac:dyDescent="0.2">
      <c r="A62" s="55">
        <v>634</v>
      </c>
      <c r="B62" s="87" t="s">
        <v>167</v>
      </c>
      <c r="C62" s="52" t="s">
        <v>168</v>
      </c>
      <c r="D62" s="53">
        <f t="shared" ref="D62:E62" si="13">SUM(D63:D64)</f>
        <v>630380</v>
      </c>
      <c r="E62" s="53">
        <f t="shared" si="13"/>
        <v>185306.75</v>
      </c>
      <c r="F62" s="54">
        <f t="shared" si="0"/>
        <v>29.396038897173131</v>
      </c>
    </row>
    <row r="63" spans="1:6" ht="12.75" customHeight="1" x14ac:dyDescent="0.2">
      <c r="A63" s="55">
        <v>6341</v>
      </c>
      <c r="B63" s="87" t="s">
        <v>169</v>
      </c>
      <c r="C63" s="52" t="s">
        <v>170</v>
      </c>
      <c r="D63" s="244">
        <v>165769</v>
      </c>
      <c r="E63" s="244">
        <v>62281.25</v>
      </c>
      <c r="F63" s="54">
        <f t="shared" si="0"/>
        <v>37.571107987621325</v>
      </c>
    </row>
    <row r="64" spans="1:6" ht="12.75" customHeight="1" x14ac:dyDescent="0.2">
      <c r="A64" s="55">
        <v>6342</v>
      </c>
      <c r="B64" s="87" t="s">
        <v>171</v>
      </c>
      <c r="C64" s="52" t="s">
        <v>172</v>
      </c>
      <c r="D64" s="244">
        <v>464611</v>
      </c>
      <c r="E64" s="244">
        <v>123025.5</v>
      </c>
      <c r="F64" s="54">
        <f t="shared" si="0"/>
        <v>26.479248231316088</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89687.5</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v>89687.5</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193481</v>
      </c>
      <c r="E82" s="53">
        <f t="shared" si="19"/>
        <v>215625.77999999997</v>
      </c>
      <c r="F82" s="54">
        <f t="shared" si="0"/>
        <v>111.4454545924406</v>
      </c>
    </row>
    <row r="83" spans="1:6" ht="12.75" customHeight="1" x14ac:dyDescent="0.2">
      <c r="A83" s="55">
        <v>641</v>
      </c>
      <c r="B83" s="87" t="s">
        <v>209</v>
      </c>
      <c r="C83" s="52" t="s">
        <v>210</v>
      </c>
      <c r="D83" s="53">
        <f t="shared" ref="D83:E83" si="20">SUM(D84:D90)</f>
        <v>16600</v>
      </c>
      <c r="E83" s="53">
        <f t="shared" si="20"/>
        <v>14142.119999999999</v>
      </c>
      <c r="F83" s="54">
        <f t="shared" si="0"/>
        <v>85.193493975903607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41</v>
      </c>
      <c r="E85" s="244">
        <v>1.88</v>
      </c>
      <c r="F85" s="54">
        <f t="shared" si="0"/>
        <v>4.5853658536585362</v>
      </c>
    </row>
    <row r="86" spans="1:6" ht="12.75" customHeight="1" x14ac:dyDescent="0.2">
      <c r="A86" s="55">
        <v>6414</v>
      </c>
      <c r="B86" s="87" t="s">
        <v>215</v>
      </c>
      <c r="C86" s="52" t="s">
        <v>216</v>
      </c>
      <c r="D86" s="244">
        <v>16559</v>
      </c>
      <c r="E86" s="244">
        <v>14140.24</v>
      </c>
      <c r="F86" s="54">
        <f t="shared" si="0"/>
        <v>85.393079292227796</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176881</v>
      </c>
      <c r="E91" s="53">
        <f t="shared" si="21"/>
        <v>201483.65999999997</v>
      </c>
      <c r="F91" s="54">
        <f t="shared" si="0"/>
        <v>113.90915926526873</v>
      </c>
    </row>
    <row r="92" spans="1:6" ht="12.75" customHeight="1" x14ac:dyDescent="0.2">
      <c r="A92" s="55">
        <v>6421</v>
      </c>
      <c r="B92" s="87" t="s">
        <v>227</v>
      </c>
      <c r="C92" s="52" t="s">
        <v>228</v>
      </c>
      <c r="D92" s="244">
        <v>40000</v>
      </c>
      <c r="E92" s="244">
        <v>54999.99</v>
      </c>
      <c r="F92" s="54">
        <f t="shared" si="0"/>
        <v>137.49997500000001</v>
      </c>
    </row>
    <row r="93" spans="1:6" ht="12.75" customHeight="1" x14ac:dyDescent="0.2">
      <c r="A93" s="55">
        <v>6422</v>
      </c>
      <c r="B93" s="87" t="s">
        <v>229</v>
      </c>
      <c r="C93" s="52" t="s">
        <v>230</v>
      </c>
      <c r="D93" s="244">
        <v>90526</v>
      </c>
      <c r="E93" s="244">
        <v>106913.22</v>
      </c>
      <c r="F93" s="54">
        <f t="shared" si="0"/>
        <v>118.10222477520271</v>
      </c>
    </row>
    <row r="94" spans="1:6" ht="12.75" customHeight="1" x14ac:dyDescent="0.2">
      <c r="A94" s="55">
        <v>6423</v>
      </c>
      <c r="B94" s="87" t="s">
        <v>231</v>
      </c>
      <c r="C94" s="52" t="s">
        <v>232</v>
      </c>
      <c r="D94" s="244">
        <v>34135</v>
      </c>
      <c r="E94" s="244">
        <v>33913.14</v>
      </c>
      <c r="F94" s="54">
        <f t="shared" si="0"/>
        <v>99.350051267027979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12220</v>
      </c>
      <c r="E97" s="244">
        <v>5657.31</v>
      </c>
      <c r="F97" s="54">
        <f t="shared" si="0"/>
        <v>46.295499181669399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755003</v>
      </c>
      <c r="E106" s="53">
        <f t="shared" si="23"/>
        <v>1168806.55</v>
      </c>
      <c r="F106" s="54">
        <f t="shared" si="0"/>
        <v>154.80819943761816</v>
      </c>
    </row>
    <row r="107" spans="1:6" ht="12.75" customHeight="1" x14ac:dyDescent="0.2">
      <c r="A107" s="55">
        <v>651</v>
      </c>
      <c r="B107" s="87" t="s">
        <v>257</v>
      </c>
      <c r="C107" s="52" t="s">
        <v>258</v>
      </c>
      <c r="D107" s="53">
        <f t="shared" ref="D107:E107" si="24">SUM(D108:D111)</f>
        <v>82922</v>
      </c>
      <c r="E107" s="53">
        <f t="shared" si="24"/>
        <v>112376.12</v>
      </c>
      <c r="F107" s="54">
        <f t="shared" si="0"/>
        <v>135.52027206290248</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1205</v>
      </c>
      <c r="E109" s="244">
        <v>906.18</v>
      </c>
      <c r="F109" s="54">
        <f t="shared" si="0"/>
        <v>75.20165975103734</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81717</v>
      </c>
      <c r="E111" s="244">
        <v>111469.94</v>
      </c>
      <c r="F111" s="54">
        <f t="shared" si="0"/>
        <v>136.40973114529413</v>
      </c>
    </row>
    <row r="112" spans="1:6" ht="12.75" customHeight="1" x14ac:dyDescent="0.2">
      <c r="A112" s="55">
        <v>652</v>
      </c>
      <c r="B112" s="87" t="s">
        <v>267</v>
      </c>
      <c r="C112" s="52" t="s">
        <v>268</v>
      </c>
      <c r="D112" s="53">
        <f t="shared" ref="D112:E112" si="25">SUM(D113:D119)</f>
        <v>35177</v>
      </c>
      <c r="E112" s="53">
        <f t="shared" si="25"/>
        <v>131368.59</v>
      </c>
      <c r="F112" s="54">
        <f t="shared" si="0"/>
        <v>373.45023737100945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32451</v>
      </c>
      <c r="E115" s="244">
        <v>121092.94</v>
      </c>
      <c r="F115" s="54">
        <f t="shared" si="0"/>
        <v>373.15626637083608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2726</v>
      </c>
      <c r="E117" s="244">
        <v>10275.65</v>
      </c>
      <c r="F117" s="54">
        <f t="shared" si="0"/>
        <v>376.94974321349963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636904</v>
      </c>
      <c r="E120" s="53">
        <f t="shared" si="26"/>
        <v>925061.84</v>
      </c>
      <c r="F120" s="54">
        <f t="shared" si="0"/>
        <v>145.24352806702424</v>
      </c>
    </row>
    <row r="121" spans="1:6" ht="12.75" customHeight="1" x14ac:dyDescent="0.2">
      <c r="A121" s="55">
        <v>6531</v>
      </c>
      <c r="B121" s="87" t="s">
        <v>285</v>
      </c>
      <c r="C121" s="52" t="s">
        <v>286</v>
      </c>
      <c r="D121" s="244">
        <v>92121</v>
      </c>
      <c r="E121" s="244">
        <v>333314.46999999997</v>
      </c>
      <c r="F121" s="54">
        <f t="shared" si="0"/>
        <v>361.82246176224749</v>
      </c>
    </row>
    <row r="122" spans="1:6" ht="12.75" customHeight="1" x14ac:dyDescent="0.2">
      <c r="A122" s="55">
        <v>6532</v>
      </c>
      <c r="B122" s="87" t="s">
        <v>287</v>
      </c>
      <c r="C122" s="52" t="s">
        <v>288</v>
      </c>
      <c r="D122" s="244">
        <v>513926</v>
      </c>
      <c r="E122" s="244">
        <v>513364.98</v>
      </c>
      <c r="F122" s="54">
        <f t="shared" si="0"/>
        <v>99.890836423920945</v>
      </c>
    </row>
    <row r="123" spans="1:6" ht="12.75" customHeight="1" x14ac:dyDescent="0.2">
      <c r="A123" s="55">
        <v>6533</v>
      </c>
      <c r="B123" s="87" t="s">
        <v>289</v>
      </c>
      <c r="C123" s="52" t="s">
        <v>290</v>
      </c>
      <c r="D123" s="244">
        <v>30857</v>
      </c>
      <c r="E123" s="244">
        <v>78382.39</v>
      </c>
      <c r="F123" s="54">
        <f t="shared" si="0"/>
        <v>254.01818063972516</v>
      </c>
    </row>
    <row r="124" spans="1:6" ht="24" x14ac:dyDescent="0.2">
      <c r="A124" s="55">
        <v>66</v>
      </c>
      <c r="B124" s="233" t="s">
        <v>291</v>
      </c>
      <c r="C124" s="52" t="s">
        <v>292</v>
      </c>
      <c r="D124" s="53">
        <f t="shared" ref="D124:E124" si="27">D125+D128</f>
        <v>351427</v>
      </c>
      <c r="E124" s="53">
        <f t="shared" si="27"/>
        <v>276924.26</v>
      </c>
      <c r="F124" s="54">
        <f t="shared" si="0"/>
        <v>78.799938536310535</v>
      </c>
    </row>
    <row r="125" spans="1:6" ht="12.75" customHeight="1" x14ac:dyDescent="0.2">
      <c r="A125" s="55">
        <v>661</v>
      </c>
      <c r="B125" s="88" t="s">
        <v>293</v>
      </c>
      <c r="C125" s="52" t="s">
        <v>294</v>
      </c>
      <c r="D125" s="53">
        <f t="shared" ref="D125:E125" si="28">SUM(D126:D127)</f>
        <v>247588</v>
      </c>
      <c r="E125" s="53">
        <f t="shared" si="28"/>
        <v>238939.74</v>
      </c>
      <c r="F125" s="54">
        <f t="shared" si="0"/>
        <v>96.506995492511749</v>
      </c>
    </row>
    <row r="126" spans="1:6" ht="12.75" customHeight="1" x14ac:dyDescent="0.2">
      <c r="A126" s="55">
        <v>6614</v>
      </c>
      <c r="B126" s="88" t="s">
        <v>295</v>
      </c>
      <c r="C126" s="52" t="s">
        <v>296</v>
      </c>
      <c r="D126" s="244">
        <v>247588</v>
      </c>
      <c r="E126" s="244">
        <v>238939.74</v>
      </c>
      <c r="F126" s="54">
        <f t="shared" si="0"/>
        <v>96.506995492511749</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103839</v>
      </c>
      <c r="E128" s="53">
        <f t="shared" si="29"/>
        <v>37984.520000000004</v>
      </c>
      <c r="F128" s="54">
        <f t="shared" si="0"/>
        <v>36.580205895665408</v>
      </c>
    </row>
    <row r="129" spans="1:6" ht="12.75" customHeight="1" x14ac:dyDescent="0.2">
      <c r="A129" s="55">
        <v>6631</v>
      </c>
      <c r="B129" s="88" t="s">
        <v>301</v>
      </c>
      <c r="C129" s="52" t="s">
        <v>302</v>
      </c>
      <c r="D129" s="244">
        <v>103839</v>
      </c>
      <c r="E129" s="244">
        <v>30984.52</v>
      </c>
      <c r="F129" s="54">
        <f t="shared" si="0"/>
        <v>29.839000760793148</v>
      </c>
    </row>
    <row r="130" spans="1:6" ht="12.75" customHeight="1" x14ac:dyDescent="0.2">
      <c r="A130" s="55">
        <v>6632</v>
      </c>
      <c r="B130" s="234" t="s">
        <v>303</v>
      </c>
      <c r="C130" s="52" t="s">
        <v>304</v>
      </c>
      <c r="D130" s="244"/>
      <c r="E130" s="244">
        <v>7000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16227</v>
      </c>
      <c r="E139" s="53">
        <f t="shared" si="33"/>
        <v>75499.710000000006</v>
      </c>
      <c r="F139" s="54">
        <f t="shared" si="31"/>
        <v>465.27213902754676</v>
      </c>
    </row>
    <row r="140" spans="1:6" ht="12.75" customHeight="1" x14ac:dyDescent="0.2">
      <c r="A140" s="55">
        <v>681</v>
      </c>
      <c r="B140" s="87" t="s">
        <v>323</v>
      </c>
      <c r="C140" s="52" t="s">
        <v>324</v>
      </c>
      <c r="D140" s="53">
        <f t="shared" ref="D140:E140" si="34">SUM(D141:D149)</f>
        <v>7800</v>
      </c>
      <c r="E140" s="53">
        <f t="shared" si="34"/>
        <v>7693.75</v>
      </c>
      <c r="F140" s="54">
        <f t="shared" si="31"/>
        <v>98.637820512820511</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7800</v>
      </c>
      <c r="E149" s="244">
        <v>7693.75</v>
      </c>
      <c r="F149" s="54">
        <f t="shared" si="31"/>
        <v>98.637820512820511</v>
      </c>
    </row>
    <row r="150" spans="1:6" ht="12.75" customHeight="1" x14ac:dyDescent="0.2">
      <c r="A150" s="55">
        <v>683</v>
      </c>
      <c r="B150" s="87" t="s">
        <v>343</v>
      </c>
      <c r="C150" s="52" t="s">
        <v>344</v>
      </c>
      <c r="D150" s="244">
        <v>8427</v>
      </c>
      <c r="E150" s="244">
        <v>67805.960000000006</v>
      </c>
      <c r="F150" s="54">
        <f t="shared" si="31"/>
        <v>804.62750682330613</v>
      </c>
    </row>
    <row r="151" spans="1:6" ht="12.75" customHeight="1" x14ac:dyDescent="0.2">
      <c r="A151" s="55">
        <v>3</v>
      </c>
      <c r="B151" s="87" t="s">
        <v>345</v>
      </c>
      <c r="C151" s="52" t="s">
        <v>53</v>
      </c>
      <c r="D151" s="53">
        <f t="shared" ref="D151:E151" si="35">D152+D163+D196+D215+D224+D252+D263</f>
        <v>8363867</v>
      </c>
      <c r="E151" s="53">
        <f t="shared" si="35"/>
        <v>9477268.6399999987</v>
      </c>
      <c r="F151" s="54">
        <f t="shared" si="31"/>
        <v>113.31204381896553</v>
      </c>
    </row>
    <row r="152" spans="1:6" ht="12.75" customHeight="1" x14ac:dyDescent="0.2">
      <c r="A152" s="55">
        <v>31</v>
      </c>
      <c r="B152" s="87" t="s">
        <v>346</v>
      </c>
      <c r="C152" s="52" t="s">
        <v>347</v>
      </c>
      <c r="D152" s="53">
        <f t="shared" ref="D152:E152" si="36">D153+D158+D159</f>
        <v>1428864</v>
      </c>
      <c r="E152" s="53">
        <f t="shared" si="36"/>
        <v>1489576.44</v>
      </c>
      <c r="F152" s="54">
        <f t="shared" si="31"/>
        <v>104.24900060467617</v>
      </c>
    </row>
    <row r="153" spans="1:6" ht="12.75" customHeight="1" x14ac:dyDescent="0.2">
      <c r="A153" s="55">
        <v>311</v>
      </c>
      <c r="B153" s="87" t="s">
        <v>348</v>
      </c>
      <c r="C153" s="52" t="s">
        <v>349</v>
      </c>
      <c r="D153" s="53">
        <f t="shared" ref="D153:E153" si="37">SUM(D154:D157)</f>
        <v>1062283</v>
      </c>
      <c r="E153" s="53">
        <f t="shared" si="37"/>
        <v>1139859.6299999999</v>
      </c>
      <c r="F153" s="54">
        <f t="shared" si="31"/>
        <v>107.3028213762246</v>
      </c>
    </row>
    <row r="154" spans="1:6" ht="12.75" customHeight="1" x14ac:dyDescent="0.2">
      <c r="A154" s="55">
        <v>3111</v>
      </c>
      <c r="B154" s="87" t="s">
        <v>350</v>
      </c>
      <c r="C154" s="52" t="s">
        <v>351</v>
      </c>
      <c r="D154" s="244">
        <v>1062283</v>
      </c>
      <c r="E154" s="244">
        <v>1139859.6299999999</v>
      </c>
      <c r="F154" s="54">
        <f t="shared" si="31"/>
        <v>107.3028213762246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195559</v>
      </c>
      <c r="E158" s="244">
        <v>161640.03</v>
      </c>
      <c r="F158" s="54">
        <f t="shared" si="31"/>
        <v>82.655377660961648</v>
      </c>
    </row>
    <row r="159" spans="1:6" ht="12.75" customHeight="1" x14ac:dyDescent="0.2">
      <c r="A159" s="55">
        <v>313</v>
      </c>
      <c r="B159" s="87" t="s">
        <v>360</v>
      </c>
      <c r="C159" s="52" t="s">
        <v>361</v>
      </c>
      <c r="D159" s="53">
        <f t="shared" ref="D159:E159" si="38">SUM(D160:D162)</f>
        <v>171022</v>
      </c>
      <c r="E159" s="53">
        <f t="shared" si="38"/>
        <v>188076.78</v>
      </c>
      <c r="F159" s="54">
        <f t="shared" si="31"/>
        <v>109.97227257311926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171022</v>
      </c>
      <c r="E161" s="244">
        <v>188076.78</v>
      </c>
      <c r="F161" s="54">
        <f t="shared" si="31"/>
        <v>109.97227257311926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3024862</v>
      </c>
      <c r="E163" s="53">
        <f t="shared" si="39"/>
        <v>3622808.0399999996</v>
      </c>
      <c r="F163" s="54">
        <f t="shared" si="31"/>
        <v>119.76771303947086</v>
      </c>
    </row>
    <row r="164" spans="1:6" ht="12.75" customHeight="1" x14ac:dyDescent="0.2">
      <c r="A164" s="55">
        <v>321</v>
      </c>
      <c r="B164" s="87" t="s">
        <v>369</v>
      </c>
      <c r="C164" s="52" t="s">
        <v>370</v>
      </c>
      <c r="D164" s="53">
        <f t="shared" ref="D164:E164" si="40">SUM(D165:D168)</f>
        <v>31300</v>
      </c>
      <c r="E164" s="53">
        <f t="shared" si="40"/>
        <v>44002.98</v>
      </c>
      <c r="F164" s="54">
        <f t="shared" si="31"/>
        <v>140.58460063897763</v>
      </c>
    </row>
    <row r="165" spans="1:6" ht="12.75" customHeight="1" x14ac:dyDescent="0.2">
      <c r="A165" s="55">
        <v>3211</v>
      </c>
      <c r="B165" s="87" t="s">
        <v>371</v>
      </c>
      <c r="C165" s="52" t="s">
        <v>372</v>
      </c>
      <c r="D165" s="244">
        <v>2332</v>
      </c>
      <c r="E165" s="244">
        <v>3355.08</v>
      </c>
      <c r="F165" s="54">
        <f t="shared" si="31"/>
        <v>143.87135506003429</v>
      </c>
    </row>
    <row r="166" spans="1:6" ht="12.75" customHeight="1" x14ac:dyDescent="0.2">
      <c r="A166" s="55">
        <v>3212</v>
      </c>
      <c r="B166" s="87" t="s">
        <v>373</v>
      </c>
      <c r="C166" s="52" t="s">
        <v>374</v>
      </c>
      <c r="D166" s="244">
        <v>23093</v>
      </c>
      <c r="E166" s="244">
        <v>29226</v>
      </c>
      <c r="F166" s="54">
        <f t="shared" si="31"/>
        <v>126.55783137747369</v>
      </c>
    </row>
    <row r="167" spans="1:6" ht="12.75" customHeight="1" x14ac:dyDescent="0.2">
      <c r="A167" s="55">
        <v>3213</v>
      </c>
      <c r="B167" s="87" t="s">
        <v>375</v>
      </c>
      <c r="C167" s="52" t="s">
        <v>376</v>
      </c>
      <c r="D167" s="244">
        <v>5875</v>
      </c>
      <c r="E167" s="244">
        <v>11421.9</v>
      </c>
      <c r="F167" s="54">
        <f t="shared" si="31"/>
        <v>194.41531914893616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321530</v>
      </c>
      <c r="E169" s="53">
        <f t="shared" si="41"/>
        <v>592484.46</v>
      </c>
      <c r="F169" s="54">
        <f t="shared" si="31"/>
        <v>184.27035113364227</v>
      </c>
    </row>
    <row r="170" spans="1:6" ht="12.75" customHeight="1" x14ac:dyDescent="0.2">
      <c r="A170" s="55">
        <v>3221</v>
      </c>
      <c r="B170" s="87" t="s">
        <v>381</v>
      </c>
      <c r="C170" s="52" t="s">
        <v>382</v>
      </c>
      <c r="D170" s="244">
        <v>32707</v>
      </c>
      <c r="E170" s="244">
        <v>34776.15</v>
      </c>
      <c r="F170" s="54">
        <f t="shared" si="31"/>
        <v>106.32632158253585</v>
      </c>
    </row>
    <row r="171" spans="1:6" ht="12.75" customHeight="1" x14ac:dyDescent="0.2">
      <c r="A171" s="55">
        <v>3222</v>
      </c>
      <c r="B171" s="87" t="s">
        <v>383</v>
      </c>
      <c r="C171" s="52" t="s">
        <v>384</v>
      </c>
      <c r="D171" s="244">
        <v>9701</v>
      </c>
      <c r="E171" s="244">
        <v>14150.27</v>
      </c>
      <c r="F171" s="54">
        <f t="shared" si="31"/>
        <v>145.86403463560458</v>
      </c>
    </row>
    <row r="172" spans="1:6" ht="12.75" customHeight="1" x14ac:dyDescent="0.2">
      <c r="A172" s="55">
        <v>3223</v>
      </c>
      <c r="B172" s="87" t="s">
        <v>385</v>
      </c>
      <c r="C172" s="52" t="s">
        <v>386</v>
      </c>
      <c r="D172" s="244">
        <v>242857</v>
      </c>
      <c r="E172" s="244">
        <v>428899.14</v>
      </c>
      <c r="F172" s="54">
        <f t="shared" si="31"/>
        <v>176.60563212096008</v>
      </c>
    </row>
    <row r="173" spans="1:6" ht="12.75" customHeight="1" x14ac:dyDescent="0.2">
      <c r="A173" s="55">
        <v>3224</v>
      </c>
      <c r="B173" s="87" t="s">
        <v>387</v>
      </c>
      <c r="C173" s="52" t="s">
        <v>388</v>
      </c>
      <c r="D173" s="244">
        <v>19513</v>
      </c>
      <c r="E173" s="244">
        <v>94065.87</v>
      </c>
      <c r="F173" s="54">
        <f t="shared" si="31"/>
        <v>482.06769845743861</v>
      </c>
    </row>
    <row r="174" spans="1:6" ht="12.75" customHeight="1" x14ac:dyDescent="0.2">
      <c r="A174" s="55">
        <v>3225</v>
      </c>
      <c r="B174" s="87" t="s">
        <v>389</v>
      </c>
      <c r="C174" s="52" t="s">
        <v>390</v>
      </c>
      <c r="D174" s="244">
        <v>7553</v>
      </c>
      <c r="E174" s="244">
        <v>9106.5</v>
      </c>
      <c r="F174" s="54">
        <f t="shared" si="31"/>
        <v>120.56798623063682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9199</v>
      </c>
      <c r="E176" s="244">
        <v>11486.53</v>
      </c>
      <c r="F176" s="54">
        <f t="shared" si="31"/>
        <v>124.86715947385588</v>
      </c>
    </row>
    <row r="177" spans="1:6" ht="12.75" customHeight="1" x14ac:dyDescent="0.2">
      <c r="A177" s="55">
        <v>323</v>
      </c>
      <c r="B177" s="87" t="s">
        <v>395</v>
      </c>
      <c r="C177" s="52" t="s">
        <v>396</v>
      </c>
      <c r="D177" s="53">
        <f t="shared" ref="D177:E177" si="42">SUM(D178:D186)</f>
        <v>2453651</v>
      </c>
      <c r="E177" s="53">
        <f t="shared" si="42"/>
        <v>2682521.11</v>
      </c>
      <c r="F177" s="54">
        <f t="shared" si="31"/>
        <v>109.3277369112396</v>
      </c>
    </row>
    <row r="178" spans="1:6" ht="12.75" customHeight="1" x14ac:dyDescent="0.2">
      <c r="A178" s="55">
        <v>3231</v>
      </c>
      <c r="B178" s="87" t="s">
        <v>397</v>
      </c>
      <c r="C178" s="52" t="s">
        <v>398</v>
      </c>
      <c r="D178" s="244">
        <v>103270</v>
      </c>
      <c r="E178" s="244">
        <v>128237.78</v>
      </c>
      <c r="F178" s="54">
        <f t="shared" si="31"/>
        <v>124.17718601723638</v>
      </c>
    </row>
    <row r="179" spans="1:6" ht="12.75" customHeight="1" x14ac:dyDescent="0.2">
      <c r="A179" s="55">
        <v>3232</v>
      </c>
      <c r="B179" s="87" t="s">
        <v>399</v>
      </c>
      <c r="C179" s="52" t="s">
        <v>400</v>
      </c>
      <c r="D179" s="244">
        <v>1511845</v>
      </c>
      <c r="E179" s="244">
        <v>1633160.18</v>
      </c>
      <c r="F179" s="54">
        <f t="shared" si="31"/>
        <v>108.02431333899969</v>
      </c>
    </row>
    <row r="180" spans="1:6" ht="12.75" customHeight="1" x14ac:dyDescent="0.2">
      <c r="A180" s="55">
        <v>3233</v>
      </c>
      <c r="B180" s="87" t="s">
        <v>401</v>
      </c>
      <c r="C180" s="52" t="s">
        <v>402</v>
      </c>
      <c r="D180" s="244">
        <v>160854</v>
      </c>
      <c r="E180" s="244">
        <v>154547.99</v>
      </c>
      <c r="F180" s="54">
        <f t="shared" si="31"/>
        <v>96.079668519278343</v>
      </c>
    </row>
    <row r="181" spans="1:6" ht="12.75" customHeight="1" x14ac:dyDescent="0.2">
      <c r="A181" s="55">
        <v>3234</v>
      </c>
      <c r="B181" s="87" t="s">
        <v>403</v>
      </c>
      <c r="C181" s="52" t="s">
        <v>404</v>
      </c>
      <c r="D181" s="244">
        <v>74971</v>
      </c>
      <c r="E181" s="244">
        <v>161022.9</v>
      </c>
      <c r="F181" s="54">
        <f t="shared" si="31"/>
        <v>214.78024836270023</v>
      </c>
    </row>
    <row r="182" spans="1:6" ht="12.75" customHeight="1" x14ac:dyDescent="0.2">
      <c r="A182" s="55">
        <v>3235</v>
      </c>
      <c r="B182" s="87" t="s">
        <v>405</v>
      </c>
      <c r="C182" s="52" t="s">
        <v>406</v>
      </c>
      <c r="D182" s="244">
        <v>103017</v>
      </c>
      <c r="E182" s="244">
        <v>63725.9</v>
      </c>
      <c r="F182" s="54">
        <f t="shared" si="31"/>
        <v>61.859595989011531</v>
      </c>
    </row>
    <row r="183" spans="1:6" ht="12.75" customHeight="1" x14ac:dyDescent="0.2">
      <c r="A183" s="55">
        <v>3236</v>
      </c>
      <c r="B183" s="87" t="s">
        <v>407</v>
      </c>
      <c r="C183" s="52" t="s">
        <v>408</v>
      </c>
      <c r="D183" s="244">
        <v>71993</v>
      </c>
      <c r="E183" s="244">
        <v>59184.65</v>
      </c>
      <c r="F183" s="54">
        <f t="shared" si="31"/>
        <v>82.208895309266182</v>
      </c>
    </row>
    <row r="184" spans="1:6" ht="12.75" customHeight="1" x14ac:dyDescent="0.2">
      <c r="A184" s="55">
        <v>3237</v>
      </c>
      <c r="B184" s="87" t="s">
        <v>409</v>
      </c>
      <c r="C184" s="52" t="s">
        <v>410</v>
      </c>
      <c r="D184" s="244">
        <v>144222</v>
      </c>
      <c r="E184" s="244">
        <v>104609.5</v>
      </c>
      <c r="F184" s="54">
        <f t="shared" si="31"/>
        <v>72.533663380066841</v>
      </c>
    </row>
    <row r="185" spans="1:6" ht="12.75" customHeight="1" x14ac:dyDescent="0.2">
      <c r="A185" s="55">
        <v>3238</v>
      </c>
      <c r="B185" s="87" t="s">
        <v>411</v>
      </c>
      <c r="C185" s="52" t="s">
        <v>412</v>
      </c>
      <c r="D185" s="244">
        <v>126715</v>
      </c>
      <c r="E185" s="244">
        <v>201764</v>
      </c>
      <c r="F185" s="54">
        <f t="shared" si="31"/>
        <v>159.22661089847296</v>
      </c>
    </row>
    <row r="186" spans="1:6" ht="12.75" customHeight="1" x14ac:dyDescent="0.2">
      <c r="A186" s="55">
        <v>3239</v>
      </c>
      <c r="B186" s="87" t="s">
        <v>413</v>
      </c>
      <c r="C186" s="52" t="s">
        <v>414</v>
      </c>
      <c r="D186" s="244">
        <v>156764</v>
      </c>
      <c r="E186" s="244">
        <v>176268.21</v>
      </c>
      <c r="F186" s="54">
        <f t="shared" si="31"/>
        <v>112.44176596667602</v>
      </c>
    </row>
    <row r="187" spans="1:6" ht="12.75" customHeight="1" x14ac:dyDescent="0.2">
      <c r="A187" s="55">
        <v>324</v>
      </c>
      <c r="B187" s="87" t="s">
        <v>415</v>
      </c>
      <c r="C187" s="52" t="s">
        <v>416</v>
      </c>
      <c r="D187" s="244">
        <v>380</v>
      </c>
      <c r="E187" s="244">
        <v>12367.88</v>
      </c>
      <c r="F187" s="54">
        <f t="shared" si="31"/>
        <v>3254.7052631578945</v>
      </c>
    </row>
    <row r="188" spans="1:6" ht="12.75" customHeight="1" x14ac:dyDescent="0.2">
      <c r="A188" s="55">
        <v>329</v>
      </c>
      <c r="B188" s="87" t="s">
        <v>417</v>
      </c>
      <c r="C188" s="52" t="s">
        <v>418</v>
      </c>
      <c r="D188" s="53">
        <f t="shared" ref="D188:E188" si="43">SUM(D189:D195)</f>
        <v>218001</v>
      </c>
      <c r="E188" s="53">
        <f t="shared" si="43"/>
        <v>291431.61</v>
      </c>
      <c r="F188" s="54">
        <f t="shared" si="31"/>
        <v>133.68361154306632</v>
      </c>
    </row>
    <row r="189" spans="1:6" ht="12.75" customHeight="1" x14ac:dyDescent="0.2">
      <c r="A189" s="55">
        <v>3291</v>
      </c>
      <c r="B189" s="234" t="s">
        <v>419</v>
      </c>
      <c r="C189" s="52" t="s">
        <v>420</v>
      </c>
      <c r="D189" s="244">
        <v>49603</v>
      </c>
      <c r="E189" s="244">
        <v>27950.37</v>
      </c>
      <c r="F189" s="54">
        <f t="shared" si="31"/>
        <v>56.348144265467816</v>
      </c>
    </row>
    <row r="190" spans="1:6" ht="12.75" customHeight="1" x14ac:dyDescent="0.2">
      <c r="A190" s="55">
        <v>3292</v>
      </c>
      <c r="B190" s="87" t="s">
        <v>421</v>
      </c>
      <c r="C190" s="52" t="s">
        <v>422</v>
      </c>
      <c r="D190" s="244">
        <v>20417</v>
      </c>
      <c r="E190" s="244">
        <v>25864.49</v>
      </c>
      <c r="F190" s="54">
        <f t="shared" si="31"/>
        <v>126.68114806288877</v>
      </c>
    </row>
    <row r="191" spans="1:6" ht="12.75" customHeight="1" x14ac:dyDescent="0.2">
      <c r="A191" s="55">
        <v>3293</v>
      </c>
      <c r="B191" s="87" t="s">
        <v>423</v>
      </c>
      <c r="C191" s="52" t="s">
        <v>424</v>
      </c>
      <c r="D191" s="244">
        <v>66175</v>
      </c>
      <c r="E191" s="244">
        <v>127873.16</v>
      </c>
      <c r="F191" s="54">
        <f t="shared" si="31"/>
        <v>193.23484699659994</v>
      </c>
    </row>
    <row r="192" spans="1:6" ht="12.75" customHeight="1" x14ac:dyDescent="0.2">
      <c r="A192" s="55">
        <v>3294</v>
      </c>
      <c r="B192" s="87" t="s">
        <v>425</v>
      </c>
      <c r="C192" s="52" t="s">
        <v>426</v>
      </c>
      <c r="D192" s="244">
        <v>9250</v>
      </c>
      <c r="E192" s="244">
        <v>9250</v>
      </c>
      <c r="F192" s="54">
        <f t="shared" si="31"/>
        <v>100</v>
      </c>
    </row>
    <row r="193" spans="1:6" ht="12.75" customHeight="1" x14ac:dyDescent="0.2">
      <c r="A193" s="55">
        <v>3295</v>
      </c>
      <c r="B193" s="87" t="s">
        <v>427</v>
      </c>
      <c r="C193" s="52" t="s">
        <v>428</v>
      </c>
      <c r="D193" s="244">
        <v>62910</v>
      </c>
      <c r="E193" s="244">
        <v>94868.59</v>
      </c>
      <c r="F193" s="54">
        <f t="shared" si="31"/>
        <v>150.80049276744555</v>
      </c>
    </row>
    <row r="194" spans="1:6" ht="12.75" customHeight="1" x14ac:dyDescent="0.2">
      <c r="A194" s="55" t="s">
        <v>429</v>
      </c>
      <c r="B194" s="87" t="s">
        <v>430</v>
      </c>
      <c r="C194" s="52" t="s">
        <v>429</v>
      </c>
      <c r="D194" s="244"/>
      <c r="E194" s="244">
        <v>5625</v>
      </c>
      <c r="F194" s="54" t="str">
        <f t="shared" si="31"/>
        <v>-</v>
      </c>
    </row>
    <row r="195" spans="1:6" ht="12.75" customHeight="1" x14ac:dyDescent="0.2">
      <c r="A195" s="55">
        <v>3299</v>
      </c>
      <c r="B195" s="87" t="s">
        <v>431</v>
      </c>
      <c r="C195" s="52" t="s">
        <v>432</v>
      </c>
      <c r="D195" s="244">
        <v>9646</v>
      </c>
      <c r="E195" s="244"/>
      <c r="F195" s="54">
        <f t="shared" si="31"/>
        <v>0</v>
      </c>
    </row>
    <row r="196" spans="1:6" ht="12.75" customHeight="1" x14ac:dyDescent="0.2">
      <c r="A196" s="55">
        <v>34</v>
      </c>
      <c r="B196" s="234" t="s">
        <v>433</v>
      </c>
      <c r="C196" s="52" t="s">
        <v>434</v>
      </c>
      <c r="D196" s="53">
        <f t="shared" ref="D196:E196" si="44">D197+D202+D210</f>
        <v>54524</v>
      </c>
      <c r="E196" s="53">
        <f t="shared" si="44"/>
        <v>41934.680000000008</v>
      </c>
      <c r="F196" s="54">
        <f t="shared" si="31"/>
        <v>76.910498129264198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31076</v>
      </c>
      <c r="E202" s="53">
        <f t="shared" si="46"/>
        <v>23532.63</v>
      </c>
      <c r="F202" s="54">
        <f t="shared" si="31"/>
        <v>75.726058694812721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26247</v>
      </c>
      <c r="E204" s="244">
        <v>22017.56</v>
      </c>
      <c r="F204" s="54">
        <f t="shared" si="31"/>
        <v>83.886006019735589</v>
      </c>
    </row>
    <row r="205" spans="1:6" ht="24" x14ac:dyDescent="0.2">
      <c r="A205" s="55">
        <v>3423</v>
      </c>
      <c r="B205" s="234" t="s">
        <v>451</v>
      </c>
      <c r="C205" s="52" t="s">
        <v>452</v>
      </c>
      <c r="D205" s="244">
        <v>4829</v>
      </c>
      <c r="E205" s="244">
        <v>1515.07</v>
      </c>
      <c r="F205" s="54">
        <f t="shared" si="31"/>
        <v>31.37440463864154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23448</v>
      </c>
      <c r="E210" s="53">
        <f t="shared" si="47"/>
        <v>18402.050000000003</v>
      </c>
      <c r="F210" s="54">
        <f t="shared" si="31"/>
        <v>78.480254179460957</v>
      </c>
    </row>
    <row r="211" spans="1:6" ht="12.75" customHeight="1" x14ac:dyDescent="0.2">
      <c r="A211" s="55">
        <v>3431</v>
      </c>
      <c r="B211" s="234" t="s">
        <v>463</v>
      </c>
      <c r="C211" s="52" t="s">
        <v>464</v>
      </c>
      <c r="D211" s="244">
        <v>21671</v>
      </c>
      <c r="E211" s="244">
        <v>14936.62</v>
      </c>
      <c r="F211" s="54">
        <f t="shared" si="31"/>
        <v>68.924461261593834</v>
      </c>
    </row>
    <row r="212" spans="1:6" ht="12.75" customHeight="1" x14ac:dyDescent="0.2">
      <c r="A212" s="55">
        <v>3432</v>
      </c>
      <c r="B212" s="87" t="s">
        <v>465</v>
      </c>
      <c r="C212" s="52" t="s">
        <v>466</v>
      </c>
      <c r="D212" s="244">
        <v>9</v>
      </c>
      <c r="E212" s="244">
        <v>43.61</v>
      </c>
      <c r="F212" s="54">
        <f t="shared" si="31"/>
        <v>484.55555555555554</v>
      </c>
    </row>
    <row r="213" spans="1:6" ht="12.75" customHeight="1" x14ac:dyDescent="0.2">
      <c r="A213" s="55">
        <v>3433</v>
      </c>
      <c r="B213" s="87" t="s">
        <v>467</v>
      </c>
      <c r="C213" s="52" t="s">
        <v>468</v>
      </c>
      <c r="D213" s="244">
        <v>298</v>
      </c>
      <c r="E213" s="244">
        <v>1439.42</v>
      </c>
      <c r="F213" s="54">
        <f t="shared" si="31"/>
        <v>483.02684563758396</v>
      </c>
    </row>
    <row r="214" spans="1:6" ht="12.75" customHeight="1" x14ac:dyDescent="0.2">
      <c r="A214" s="55">
        <v>3434</v>
      </c>
      <c r="B214" s="87" t="s">
        <v>469</v>
      </c>
      <c r="C214" s="52" t="s">
        <v>470</v>
      </c>
      <c r="D214" s="244">
        <v>1470</v>
      </c>
      <c r="E214" s="244">
        <v>1982.4</v>
      </c>
      <c r="F214" s="54">
        <f t="shared" si="31"/>
        <v>134.85714285714286</v>
      </c>
    </row>
    <row r="215" spans="1:6" ht="12.75" customHeight="1" x14ac:dyDescent="0.2">
      <c r="A215" s="55">
        <v>35</v>
      </c>
      <c r="B215" s="87" t="s">
        <v>471</v>
      </c>
      <c r="C215" s="52" t="s">
        <v>472</v>
      </c>
      <c r="D215" s="53">
        <f t="shared" ref="D215:E215" si="48">D216+D219+D223</f>
        <v>16911</v>
      </c>
      <c r="E215" s="53">
        <f t="shared" si="48"/>
        <v>13891.27</v>
      </c>
      <c r="F215" s="54">
        <f t="shared" si="31"/>
        <v>82.143397788421737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16911</v>
      </c>
      <c r="E219" s="53">
        <f t="shared" si="50"/>
        <v>13891.27</v>
      </c>
      <c r="F219" s="54">
        <f t="shared" si="31"/>
        <v>82.143397788421737</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16911</v>
      </c>
      <c r="E222" s="244">
        <v>13891.27</v>
      </c>
      <c r="F222" s="54">
        <f t="shared" si="31"/>
        <v>82.143397788421737</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1912923</v>
      </c>
      <c r="E224" s="53">
        <f t="shared" si="51"/>
        <v>2172584.9700000002</v>
      </c>
      <c r="F224" s="54">
        <f t="shared" ref="F224:F235" si="52">IF(D224&lt;&gt;0,IF(E224/D224&gt;=100,"&gt;&gt;100",E224/D224*100),"-")</f>
        <v>113.57409420034159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217092</v>
      </c>
      <c r="E231" s="53">
        <f t="shared" si="55"/>
        <v>164819.63</v>
      </c>
      <c r="F231" s="54">
        <f t="shared" si="52"/>
        <v>75.921558601883078</v>
      </c>
    </row>
    <row r="232" spans="1:6" ht="12.75" customHeight="1" x14ac:dyDescent="0.2">
      <c r="A232" s="55">
        <v>3631</v>
      </c>
      <c r="B232" s="87" t="s">
        <v>505</v>
      </c>
      <c r="C232" s="52" t="s">
        <v>506</v>
      </c>
      <c r="D232" s="244">
        <v>217092</v>
      </c>
      <c r="E232" s="244">
        <v>164819.63</v>
      </c>
      <c r="F232" s="54">
        <f t="shared" si="52"/>
        <v>75.921558601883078</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178596</v>
      </c>
      <c r="E236" s="53">
        <f t="shared" si="56"/>
        <v>173947.71</v>
      </c>
      <c r="F236" s="54">
        <f t="shared" ref="F236:F239" si="57">IF(D236&lt;&gt;0,IF(E236/D236&gt;=100,"&gt;&gt;100",E236/D236*100),"-")</f>
        <v>97.39731572935564</v>
      </c>
    </row>
    <row r="237" spans="1:6" ht="12.75" customHeight="1" x14ac:dyDescent="0.2">
      <c r="A237" s="55" t="s">
        <v>515</v>
      </c>
      <c r="B237" s="87" t="s">
        <v>516</v>
      </c>
      <c r="C237" s="52" t="s">
        <v>515</v>
      </c>
      <c r="D237" s="244">
        <v>140766</v>
      </c>
      <c r="E237" s="244">
        <v>168051.08</v>
      </c>
      <c r="F237" s="54">
        <f t="shared" si="57"/>
        <v>119.3832885782078</v>
      </c>
    </row>
    <row r="238" spans="1:6" ht="12.75" customHeight="1" x14ac:dyDescent="0.2">
      <c r="A238" s="55" t="s">
        <v>517</v>
      </c>
      <c r="B238" s="87" t="s">
        <v>518</v>
      </c>
      <c r="C238" s="52" t="s">
        <v>517</v>
      </c>
      <c r="D238" s="244">
        <v>37830</v>
      </c>
      <c r="E238" s="244">
        <v>5896.63</v>
      </c>
      <c r="F238" s="54">
        <f t="shared" si="57"/>
        <v>15.587179487179487</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1517235</v>
      </c>
      <c r="E240" s="53">
        <f t="shared" si="58"/>
        <v>1833817.6300000001</v>
      </c>
      <c r="F240" s="54">
        <f t="shared" ref="F240:F243" si="59">IF(D240&lt;&gt;0,IF(E240/D240&gt;=100,"&gt;&gt;100",E240/D240*100),"-")</f>
        <v>120.86576107194998</v>
      </c>
    </row>
    <row r="241" spans="1:6" ht="24" x14ac:dyDescent="0.2">
      <c r="A241" s="55">
        <v>3672</v>
      </c>
      <c r="B241" s="87" t="s">
        <v>523</v>
      </c>
      <c r="C241" s="52" t="s">
        <v>524</v>
      </c>
      <c r="D241" s="244">
        <v>1494613</v>
      </c>
      <c r="E241" s="244">
        <v>1810800.55</v>
      </c>
      <c r="F241" s="54">
        <f t="shared" si="59"/>
        <v>121.15514517804944</v>
      </c>
    </row>
    <row r="242" spans="1:6" ht="24" x14ac:dyDescent="0.2">
      <c r="A242" s="55">
        <v>3673</v>
      </c>
      <c r="B242" s="87" t="s">
        <v>525</v>
      </c>
      <c r="C242" s="52" t="s">
        <v>526</v>
      </c>
      <c r="D242" s="244">
        <v>22622</v>
      </c>
      <c r="E242" s="244">
        <v>23017.08</v>
      </c>
      <c r="F242" s="54">
        <f t="shared" si="59"/>
        <v>101.74644151710726</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882241</v>
      </c>
      <c r="E252" s="53">
        <f t="shared" si="63"/>
        <v>910646.22</v>
      </c>
      <c r="F252" s="54">
        <f t="shared" ref="F252:F258" si="64">IF(D252&lt;&gt;0,IF(E252/D252&gt;=100,"&gt;&gt;100",E252/D252*100),"-")</f>
        <v>103.21966673505312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882241</v>
      </c>
      <c r="E259" s="53">
        <f t="shared" si="66"/>
        <v>910646.22</v>
      </c>
      <c r="F259" s="54">
        <f t="shared" ref="F259:F262" si="67">IF(D259&lt;&gt;0,IF(E259/D259&gt;=100,"&gt;&gt;100",E259/D259*100),"-")</f>
        <v>103.21966673505312</v>
      </c>
    </row>
    <row r="260" spans="1:6" ht="12.75" customHeight="1" x14ac:dyDescent="0.2">
      <c r="A260" s="55">
        <v>3721</v>
      </c>
      <c r="B260" s="87" t="s">
        <v>557</v>
      </c>
      <c r="C260" s="52" t="s">
        <v>558</v>
      </c>
      <c r="D260" s="244">
        <v>275318</v>
      </c>
      <c r="E260" s="244">
        <v>237691.13</v>
      </c>
      <c r="F260" s="54">
        <f t="shared" si="67"/>
        <v>86.333305486746241</v>
      </c>
    </row>
    <row r="261" spans="1:6" ht="12.75" customHeight="1" x14ac:dyDescent="0.2">
      <c r="A261" s="55">
        <v>3722</v>
      </c>
      <c r="B261" s="87" t="s">
        <v>559</v>
      </c>
      <c r="C261" s="52" t="s">
        <v>560</v>
      </c>
      <c r="D261" s="244">
        <v>606923</v>
      </c>
      <c r="E261" s="244">
        <v>672955.09</v>
      </c>
      <c r="F261" s="54">
        <f t="shared" si="67"/>
        <v>110.87981341949474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1043542</v>
      </c>
      <c r="E263" s="53">
        <f t="shared" si="68"/>
        <v>1225827.02</v>
      </c>
      <c r="F263" s="54">
        <f t="shared" ref="F263:F267" si="69">IF(D263&lt;&gt;0,IF(E263/D263&gt;=100,"&gt;&gt;100",E263/D263*100),"-")</f>
        <v>117.46791408491464</v>
      </c>
    </row>
    <row r="264" spans="1:6" ht="12.75" customHeight="1" x14ac:dyDescent="0.2">
      <c r="A264" s="55">
        <v>381</v>
      </c>
      <c r="B264" s="87" t="s">
        <v>565</v>
      </c>
      <c r="C264" s="52" t="s">
        <v>566</v>
      </c>
      <c r="D264" s="53">
        <f t="shared" ref="D264:E264" si="70">SUM(D265:D267)</f>
        <v>916739</v>
      </c>
      <c r="E264" s="53">
        <f t="shared" si="70"/>
        <v>1155827.02</v>
      </c>
      <c r="F264" s="54">
        <f t="shared" si="69"/>
        <v>126.08027148403198</v>
      </c>
    </row>
    <row r="265" spans="1:6" ht="12.75" customHeight="1" x14ac:dyDescent="0.2">
      <c r="A265" s="55">
        <v>3811</v>
      </c>
      <c r="B265" s="87" t="s">
        <v>567</v>
      </c>
      <c r="C265" s="52" t="s">
        <v>568</v>
      </c>
      <c r="D265" s="244">
        <v>916739</v>
      </c>
      <c r="E265" s="244">
        <v>1155827.02</v>
      </c>
      <c r="F265" s="54">
        <f t="shared" si="69"/>
        <v>126.08027148403198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126803</v>
      </c>
      <c r="E268" s="53">
        <f t="shared" si="71"/>
        <v>70000</v>
      </c>
      <c r="F268" s="54">
        <f t="shared" ref="F268:F272" si="72">IF(D268&lt;&gt;0,IF(E268/D268&gt;=100,"&gt;&gt;100",E268/D268*100),"-")</f>
        <v>55.203741236406081</v>
      </c>
    </row>
    <row r="269" spans="1:6" ht="12.75" customHeight="1" x14ac:dyDescent="0.2">
      <c r="A269" s="55">
        <v>3821</v>
      </c>
      <c r="B269" s="87" t="s">
        <v>575</v>
      </c>
      <c r="C269" s="52" t="s">
        <v>576</v>
      </c>
      <c r="D269" s="244">
        <v>126803</v>
      </c>
      <c r="E269" s="244">
        <v>70000</v>
      </c>
      <c r="F269" s="54">
        <f t="shared" si="72"/>
        <v>55.203741236406081</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8363867</v>
      </c>
      <c r="E289" s="53">
        <f t="shared" si="79"/>
        <v>9477268.6399999987</v>
      </c>
      <c r="F289" s="54">
        <f t="shared" si="76"/>
        <v>113.31204381896553</v>
      </c>
    </row>
    <row r="290" spans="1:6" ht="12.75" customHeight="1" x14ac:dyDescent="0.2">
      <c r="A290" s="55" t="s">
        <v>606</v>
      </c>
      <c r="B290" s="87" t="s">
        <v>617</v>
      </c>
      <c r="C290" s="52" t="s">
        <v>618</v>
      </c>
      <c r="D290" s="53">
        <f>IF(D6&gt;=D289,D6-D289,0)</f>
        <v>2994109</v>
      </c>
      <c r="E290" s="53">
        <f>IF(E6&gt;=E289,E6-E289,0)</f>
        <v>2712270.9800000023</v>
      </c>
      <c r="F290" s="54">
        <f t="shared" si="76"/>
        <v>90.586915172426998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504000</v>
      </c>
      <c r="E294" s="244">
        <v>232922.22</v>
      </c>
      <c r="F294" s="54">
        <f t="shared" si="76"/>
        <v>46.214726190476192</v>
      </c>
    </row>
    <row r="295" spans="1:6" ht="24" x14ac:dyDescent="0.2">
      <c r="A295" s="55">
        <v>9661</v>
      </c>
      <c r="B295" s="87" t="s">
        <v>627</v>
      </c>
      <c r="C295" s="52" t="s">
        <v>628</v>
      </c>
      <c r="D295" s="244">
        <v>51594</v>
      </c>
      <c r="E295" s="244">
        <v>48726.7</v>
      </c>
      <c r="F295" s="54">
        <f t="shared" si="76"/>
        <v>94.442570841570713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990</v>
      </c>
      <c r="E298" s="53">
        <f t="shared" si="80"/>
        <v>376.12</v>
      </c>
      <c r="F298" s="54">
        <f t="shared" ref="F298:F418" si="81">IF(D298&lt;&gt;0,IF(E298/D298&gt;=100,"&gt;&gt;100",E298/D298*100),"-")</f>
        <v>37.991919191919195</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990</v>
      </c>
      <c r="E311" s="53">
        <f t="shared" si="85"/>
        <v>376.12</v>
      </c>
      <c r="F311" s="54">
        <f t="shared" si="81"/>
        <v>37.991919191919195</v>
      </c>
    </row>
    <row r="312" spans="1:6" ht="12.75" customHeight="1" x14ac:dyDescent="0.2">
      <c r="A312" s="55">
        <v>721</v>
      </c>
      <c r="B312" s="87" t="s">
        <v>660</v>
      </c>
      <c r="C312" s="52" t="s">
        <v>661</v>
      </c>
      <c r="D312" s="53">
        <f t="shared" ref="D312:E312" si="86">SUM(D313:D316)</f>
        <v>990</v>
      </c>
      <c r="E312" s="53">
        <f t="shared" si="86"/>
        <v>376.12</v>
      </c>
      <c r="F312" s="54">
        <f t="shared" si="81"/>
        <v>37.991919191919195</v>
      </c>
    </row>
    <row r="313" spans="1:6" ht="12.75" customHeight="1" x14ac:dyDescent="0.2">
      <c r="A313" s="55">
        <v>7211</v>
      </c>
      <c r="B313" s="87" t="s">
        <v>662</v>
      </c>
      <c r="C313" s="52" t="s">
        <v>663</v>
      </c>
      <c r="D313" s="244">
        <v>990</v>
      </c>
      <c r="E313" s="244">
        <v>376.12</v>
      </c>
      <c r="F313" s="54">
        <f t="shared" si="81"/>
        <v>37.991919191919195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2563495</v>
      </c>
      <c r="E350" s="53">
        <f t="shared" si="95"/>
        <v>2849570.1</v>
      </c>
      <c r="F350" s="54">
        <f t="shared" si="81"/>
        <v>111.15957316086048</v>
      </c>
    </row>
    <row r="351" spans="1:6" ht="12.75" customHeight="1" x14ac:dyDescent="0.2">
      <c r="A351" s="55">
        <v>41</v>
      </c>
      <c r="B351" s="87" t="s">
        <v>738</v>
      </c>
      <c r="C351" s="52" t="s">
        <v>739</v>
      </c>
      <c r="D351" s="53">
        <f t="shared" ref="D351:E351" si="96">D352+D356</f>
        <v>111457</v>
      </c>
      <c r="E351" s="53">
        <f t="shared" si="96"/>
        <v>974487.56</v>
      </c>
      <c r="F351" s="54">
        <f t="shared" si="81"/>
        <v>874.31705500776093</v>
      </c>
    </row>
    <row r="352" spans="1:6" ht="12.75" customHeight="1" x14ac:dyDescent="0.2">
      <c r="A352" s="55">
        <v>411</v>
      </c>
      <c r="B352" s="87" t="s">
        <v>740</v>
      </c>
      <c r="C352" s="52" t="s">
        <v>741</v>
      </c>
      <c r="D352" s="53">
        <f t="shared" ref="D352:E352" si="97">SUM(D353:D355)</f>
        <v>111457</v>
      </c>
      <c r="E352" s="53">
        <f t="shared" si="97"/>
        <v>960050</v>
      </c>
      <c r="F352" s="54">
        <f t="shared" si="81"/>
        <v>861.36357519043224</v>
      </c>
    </row>
    <row r="353" spans="1:6" ht="12.75" customHeight="1" x14ac:dyDescent="0.2">
      <c r="A353" s="55">
        <v>4111</v>
      </c>
      <c r="B353" s="87" t="s">
        <v>638</v>
      </c>
      <c r="C353" s="52" t="s">
        <v>742</v>
      </c>
      <c r="D353" s="244">
        <v>111457</v>
      </c>
      <c r="E353" s="244">
        <v>960050</v>
      </c>
      <c r="F353" s="54">
        <f t="shared" si="81"/>
        <v>861.36357519043224</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14437.56</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14437.56</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2321828</v>
      </c>
      <c r="E363" s="53">
        <f t="shared" si="99"/>
        <v>1873442.54</v>
      </c>
      <c r="F363" s="54">
        <f t="shared" si="81"/>
        <v>80.688256839007892</v>
      </c>
    </row>
    <row r="364" spans="1:6" ht="12.75" customHeight="1" x14ac:dyDescent="0.2">
      <c r="A364" s="55">
        <v>421</v>
      </c>
      <c r="B364" s="87" t="s">
        <v>756</v>
      </c>
      <c r="C364" s="52" t="s">
        <v>757</v>
      </c>
      <c r="D364" s="53">
        <f t="shared" ref="D364:E364" si="100">SUM(D365:D368)</f>
        <v>2151745</v>
      </c>
      <c r="E364" s="53">
        <f t="shared" si="100"/>
        <v>1137622.23</v>
      </c>
      <c r="F364" s="54">
        <f t="shared" si="81"/>
        <v>52.869751294879272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163280</v>
      </c>
      <c r="E366" s="244"/>
      <c r="F366" s="54">
        <f t="shared" si="81"/>
        <v>0</v>
      </c>
    </row>
    <row r="367" spans="1:6" ht="12.75" customHeight="1" x14ac:dyDescent="0.2">
      <c r="A367" s="55">
        <v>4213</v>
      </c>
      <c r="B367" s="87" t="s">
        <v>666</v>
      </c>
      <c r="C367" s="52" t="s">
        <v>760</v>
      </c>
      <c r="D367" s="244">
        <v>764457</v>
      </c>
      <c r="E367" s="244">
        <v>771534.1</v>
      </c>
      <c r="F367" s="54">
        <f t="shared" si="81"/>
        <v>100.9257682250277</v>
      </c>
    </row>
    <row r="368" spans="1:6" ht="12.75" customHeight="1" x14ac:dyDescent="0.2">
      <c r="A368" s="55">
        <v>4214</v>
      </c>
      <c r="B368" s="87" t="s">
        <v>668</v>
      </c>
      <c r="C368" s="52" t="s">
        <v>761</v>
      </c>
      <c r="D368" s="244">
        <v>1224008</v>
      </c>
      <c r="E368" s="244">
        <v>366088.13</v>
      </c>
      <c r="F368" s="54">
        <f t="shared" si="81"/>
        <v>29.908965464278008</v>
      </c>
    </row>
    <row r="369" spans="1:6" ht="12.75" customHeight="1" x14ac:dyDescent="0.2">
      <c r="A369" s="55">
        <v>422</v>
      </c>
      <c r="B369" s="87" t="s">
        <v>762</v>
      </c>
      <c r="C369" s="52" t="s">
        <v>763</v>
      </c>
      <c r="D369" s="53">
        <f t="shared" ref="D369:E369" si="101">SUM(D370:D377)</f>
        <v>145583</v>
      </c>
      <c r="E369" s="53">
        <f t="shared" si="101"/>
        <v>474820.31</v>
      </c>
      <c r="F369" s="54">
        <f t="shared" si="81"/>
        <v>326.15093108398645</v>
      </c>
    </row>
    <row r="370" spans="1:6" ht="12.75" customHeight="1" x14ac:dyDescent="0.2">
      <c r="A370" s="55">
        <v>4221</v>
      </c>
      <c r="B370" s="87" t="s">
        <v>672</v>
      </c>
      <c r="C370" s="52" t="s">
        <v>764</v>
      </c>
      <c r="D370" s="244">
        <v>3624</v>
      </c>
      <c r="E370" s="244">
        <v>6325</v>
      </c>
      <c r="F370" s="54">
        <f t="shared" si="81"/>
        <v>174.5309050772627</v>
      </c>
    </row>
    <row r="371" spans="1:6" ht="12.75" customHeight="1" x14ac:dyDescent="0.2">
      <c r="A371" s="55">
        <v>4222</v>
      </c>
      <c r="B371" s="87" t="s">
        <v>765</v>
      </c>
      <c r="C371" s="52" t="s">
        <v>766</v>
      </c>
      <c r="D371" s="244">
        <v>11508</v>
      </c>
      <c r="E371" s="244">
        <v>54</v>
      </c>
      <c r="F371" s="54">
        <f t="shared" si="81"/>
        <v>0.46923879040667366</v>
      </c>
    </row>
    <row r="372" spans="1:6" ht="12.75" customHeight="1" x14ac:dyDescent="0.2">
      <c r="A372" s="55">
        <v>4223</v>
      </c>
      <c r="B372" s="87" t="s">
        <v>676</v>
      </c>
      <c r="C372" s="52" t="s">
        <v>767</v>
      </c>
      <c r="D372" s="244"/>
      <c r="E372" s="244">
        <v>14526</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9225</v>
      </c>
      <c r="E374" s="244"/>
      <c r="F374" s="54">
        <f t="shared" si="81"/>
        <v>0</v>
      </c>
    </row>
    <row r="375" spans="1:6" ht="12.75" customHeight="1" x14ac:dyDescent="0.2">
      <c r="A375" s="55">
        <v>4226</v>
      </c>
      <c r="B375" s="87" t="s">
        <v>682</v>
      </c>
      <c r="C375" s="52" t="s">
        <v>770</v>
      </c>
      <c r="D375" s="244"/>
      <c r="E375" s="244">
        <v>63680</v>
      </c>
      <c r="F375" s="54" t="str">
        <f t="shared" si="81"/>
        <v>-</v>
      </c>
    </row>
    <row r="376" spans="1:6" ht="12.75" customHeight="1" x14ac:dyDescent="0.2">
      <c r="A376" s="55">
        <v>4227</v>
      </c>
      <c r="B376" s="234" t="s">
        <v>684</v>
      </c>
      <c r="C376" s="52" t="s">
        <v>771</v>
      </c>
      <c r="D376" s="244">
        <v>121226</v>
      </c>
      <c r="E376" s="244">
        <v>390235.31</v>
      </c>
      <c r="F376" s="54">
        <f t="shared" si="81"/>
        <v>321.90727236731391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198800</v>
      </c>
      <c r="F378" s="54" t="str">
        <f t="shared" si="81"/>
        <v>-</v>
      </c>
    </row>
    <row r="379" spans="1:6" ht="12.75" customHeight="1" x14ac:dyDescent="0.2">
      <c r="A379" s="55">
        <v>4231</v>
      </c>
      <c r="B379" s="87" t="s">
        <v>690</v>
      </c>
      <c r="C379" s="52" t="s">
        <v>775</v>
      </c>
      <c r="D379" s="244"/>
      <c r="E379" s="244">
        <v>198800</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24500</v>
      </c>
      <c r="E391" s="53">
        <f t="shared" si="105"/>
        <v>62200</v>
      </c>
      <c r="F391" s="54">
        <f t="shared" si="81"/>
        <v>253.87755102040813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24500</v>
      </c>
      <c r="E393" s="244"/>
      <c r="F393" s="54">
        <f t="shared" si="81"/>
        <v>0</v>
      </c>
    </row>
    <row r="394" spans="1:6" ht="12.75" customHeight="1" x14ac:dyDescent="0.2">
      <c r="A394" s="55">
        <v>4263</v>
      </c>
      <c r="B394" s="87" t="s">
        <v>720</v>
      </c>
      <c r="C394" s="52" t="s">
        <v>795</v>
      </c>
      <c r="D394" s="244"/>
      <c r="E394" s="244">
        <v>37450</v>
      </c>
      <c r="F394" s="54" t="str">
        <f t="shared" si="81"/>
        <v>-</v>
      </c>
    </row>
    <row r="395" spans="1:6" ht="12.75" customHeight="1" x14ac:dyDescent="0.2">
      <c r="A395" s="55">
        <v>4264</v>
      </c>
      <c r="B395" s="87" t="s">
        <v>722</v>
      </c>
      <c r="C395" s="52" t="s">
        <v>796</v>
      </c>
      <c r="D395" s="244"/>
      <c r="E395" s="244">
        <v>24750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130210</v>
      </c>
      <c r="E402" s="53">
        <f t="shared" si="109"/>
        <v>1640</v>
      </c>
      <c r="F402" s="54">
        <f t="shared" si="81"/>
        <v>1.2595038783503569</v>
      </c>
    </row>
    <row r="403" spans="1:6" ht="12.75" customHeight="1" x14ac:dyDescent="0.2">
      <c r="A403" s="55">
        <v>451</v>
      </c>
      <c r="B403" s="87" t="s">
        <v>809</v>
      </c>
      <c r="C403" s="52" t="s">
        <v>810</v>
      </c>
      <c r="D403" s="244">
        <v>130210</v>
      </c>
      <c r="E403" s="244">
        <v>1640</v>
      </c>
      <c r="F403" s="54">
        <f t="shared" si="81"/>
        <v>1.2595038783503569</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2562505</v>
      </c>
      <c r="E408" s="53">
        <f t="shared" si="111"/>
        <v>2849193.98</v>
      </c>
      <c r="F408" s="54">
        <f t="shared" si="81"/>
        <v>111.18784080421307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1459802</v>
      </c>
      <c r="E410" s="244">
        <v>1269862.1599999999</v>
      </c>
      <c r="F410" s="54">
        <f t="shared" si="81"/>
        <v>86.98865736586194</v>
      </c>
    </row>
    <row r="411" spans="1:6" ht="12.75" customHeight="1" x14ac:dyDescent="0.2">
      <c r="A411" s="55">
        <v>97</v>
      </c>
      <c r="B411" s="87" t="s">
        <v>825</v>
      </c>
      <c r="C411" s="52" t="s">
        <v>826</v>
      </c>
      <c r="D411" s="244">
        <v>418</v>
      </c>
      <c r="E411" s="244"/>
      <c r="F411" s="54">
        <f t="shared" si="81"/>
        <v>0</v>
      </c>
    </row>
    <row r="412" spans="1:6" ht="12.75" customHeight="1" x14ac:dyDescent="0.2">
      <c r="A412" s="55" t="s">
        <v>606</v>
      </c>
      <c r="B412" s="87" t="s">
        <v>827</v>
      </c>
      <c r="C412" s="52" t="s">
        <v>828</v>
      </c>
      <c r="D412" s="53">
        <f>D6+D298</f>
        <v>11358966</v>
      </c>
      <c r="E412" s="53">
        <f>E6+E298</f>
        <v>12189915.74</v>
      </c>
      <c r="F412" s="54">
        <f t="shared" si="81"/>
        <v>107.3153642681913</v>
      </c>
    </row>
    <row r="413" spans="1:6" ht="12.75" customHeight="1" x14ac:dyDescent="0.2">
      <c r="A413" s="55" t="s">
        <v>606</v>
      </c>
      <c r="B413" s="87" t="s">
        <v>829</v>
      </c>
      <c r="C413" s="52" t="s">
        <v>830</v>
      </c>
      <c r="D413" s="53">
        <f t="shared" ref="D413:E413" si="112">D289+D350</f>
        <v>10927362</v>
      </c>
      <c r="E413" s="53">
        <f t="shared" si="112"/>
        <v>12326838.739999998</v>
      </c>
      <c r="F413" s="54">
        <f t="shared" si="81"/>
        <v>112.80708683394948</v>
      </c>
    </row>
    <row r="414" spans="1:6" ht="12.75" customHeight="1" x14ac:dyDescent="0.2">
      <c r="A414" s="55" t="s">
        <v>606</v>
      </c>
      <c r="B414" s="87" t="s">
        <v>831</v>
      </c>
      <c r="C414" s="52" t="s">
        <v>832</v>
      </c>
      <c r="D414" s="53">
        <f t="shared" ref="D414:E414" si="113">IF(D412&gt;=D413,D412-D413,0)</f>
        <v>431604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136922.99999999814</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1459802</v>
      </c>
      <c r="E417" s="53">
        <f t="shared" si="116"/>
        <v>1269862.1599999999</v>
      </c>
      <c r="F417" s="54">
        <f t="shared" si="81"/>
        <v>86.98865736586194</v>
      </c>
    </row>
    <row r="418" spans="1:6" ht="12.75" customHeight="1" x14ac:dyDescent="0.2">
      <c r="A418" s="57" t="s">
        <v>840</v>
      </c>
      <c r="B418" s="235" t="s">
        <v>841</v>
      </c>
      <c r="C418" s="58" t="s">
        <v>842</v>
      </c>
      <c r="D418" s="64">
        <f t="shared" ref="D418:E418" si="117">D294+D411</f>
        <v>504418</v>
      </c>
      <c r="E418" s="64">
        <f t="shared" si="117"/>
        <v>232922.22</v>
      </c>
      <c r="F418" s="59">
        <f t="shared" si="81"/>
        <v>46.176429072713503</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241665</v>
      </c>
      <c r="E528" s="53">
        <f t="shared" si="148"/>
        <v>241664.64000000001</v>
      </c>
      <c r="F528" s="54">
        <f t="shared" si="119"/>
        <v>99.999851033455414</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241665</v>
      </c>
      <c r="E593" s="53">
        <f t="shared" si="167"/>
        <v>241664.64000000001</v>
      </c>
      <c r="F593" s="54">
        <f t="shared" si="119"/>
        <v>99.999851033455414</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241665</v>
      </c>
      <c r="E599" s="53">
        <f t="shared" si="169"/>
        <v>241664.64000000001</v>
      </c>
      <c r="F599" s="54">
        <f t="shared" si="119"/>
        <v>99.999851033455414</v>
      </c>
    </row>
    <row r="600" spans="1:6" ht="12.75" customHeight="1" x14ac:dyDescent="0.2">
      <c r="A600" s="55">
        <v>5422</v>
      </c>
      <c r="B600" s="87" t="s">
        <v>1195</v>
      </c>
      <c r="C600" s="52" t="s">
        <v>1196</v>
      </c>
      <c r="D600" s="244">
        <v>241665</v>
      </c>
      <c r="E600" s="244">
        <v>241664.64000000001</v>
      </c>
      <c r="F600" s="54">
        <f t="shared" si="119"/>
        <v>99.999851033455414</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241665</v>
      </c>
      <c r="E636" s="53">
        <f t="shared" si="179"/>
        <v>241664.64000000001</v>
      </c>
      <c r="F636" s="54">
        <f t="shared" si="119"/>
        <v>99.999851033455414</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11358966</v>
      </c>
      <c r="E639" s="53">
        <f t="shared" si="180"/>
        <v>12189915.74</v>
      </c>
      <c r="F639" s="54">
        <f t="shared" si="119"/>
        <v>107.3153642681913</v>
      </c>
    </row>
    <row r="640" spans="1:6" ht="12.75" customHeight="1" x14ac:dyDescent="0.2">
      <c r="A640" s="55" t="s">
        <v>606</v>
      </c>
      <c r="B640" s="87" t="s">
        <v>1275</v>
      </c>
      <c r="C640" s="52" t="s">
        <v>1276</v>
      </c>
      <c r="D640" s="53">
        <f t="shared" ref="D640:E640" si="181">D413+D528</f>
        <v>11169027</v>
      </c>
      <c r="E640" s="53">
        <f t="shared" si="181"/>
        <v>12568503.379999999</v>
      </c>
      <c r="F640" s="54">
        <f t="shared" si="119"/>
        <v>112.52997579824992</v>
      </c>
    </row>
    <row r="641" spans="1:6" ht="12.75" customHeight="1" x14ac:dyDescent="0.2">
      <c r="A641" s="55" t="s">
        <v>606</v>
      </c>
      <c r="B641" s="87" t="s">
        <v>1277</v>
      </c>
      <c r="C641" s="52" t="s">
        <v>1278</v>
      </c>
      <c r="D641" s="53">
        <f t="shared" ref="D641:E641" si="182">IF(D639&gt;=D640,D639-D640,0)</f>
        <v>189939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378587.63999999873</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1459802</v>
      </c>
      <c r="E644" s="53">
        <f t="shared" si="185"/>
        <v>1269862.1599999999</v>
      </c>
      <c r="F644" s="54">
        <f t="shared" si="119"/>
        <v>86.98865736586194</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1269863</v>
      </c>
      <c r="E646" s="53">
        <f t="shared" si="187"/>
        <v>1648449.7999999986</v>
      </c>
      <c r="F646" s="54">
        <f t="shared" si="119"/>
        <v>129.8132003216094</v>
      </c>
    </row>
    <row r="647" spans="1:6" ht="24" x14ac:dyDescent="0.2">
      <c r="A647" s="57" t="s">
        <v>1289</v>
      </c>
      <c r="B647" s="235" t="s">
        <v>1290</v>
      </c>
      <c r="C647" s="58" t="s">
        <v>1289</v>
      </c>
      <c r="D647" s="245">
        <v>96236</v>
      </c>
      <c r="E647" s="245">
        <v>123031.23</v>
      </c>
      <c r="F647" s="59">
        <f t="shared" si="119"/>
        <v>127.84324992726215</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324594</v>
      </c>
      <c r="E649" s="244">
        <v>0</v>
      </c>
      <c r="F649" s="54">
        <f t="shared" ref="F649:F724" si="188">IF(D649&lt;&gt;0,IF(E649/D649&gt;=100,"&gt;&gt;100",E649/D649*100),"-")</f>
        <v>0</v>
      </c>
    </row>
    <row r="650" spans="1:6" ht="12.75" customHeight="1" x14ac:dyDescent="0.2">
      <c r="A650" s="55" t="s">
        <v>1294</v>
      </c>
      <c r="B650" s="87" t="s">
        <v>1295</v>
      </c>
      <c r="C650" s="52" t="s">
        <v>1294</v>
      </c>
      <c r="D650" s="244">
        <v>11993353</v>
      </c>
      <c r="E650" s="244">
        <v>12726852.029999999</v>
      </c>
      <c r="F650" s="54">
        <f t="shared" si="188"/>
        <v>106.11587960431082</v>
      </c>
    </row>
    <row r="651" spans="1:6" ht="12.75" customHeight="1" x14ac:dyDescent="0.2">
      <c r="A651" s="55" t="s">
        <v>1296</v>
      </c>
      <c r="B651" s="87" t="s">
        <v>1297</v>
      </c>
      <c r="C651" s="52" t="s">
        <v>1296</v>
      </c>
      <c r="D651" s="244">
        <v>12317947</v>
      </c>
      <c r="E651" s="244">
        <v>12726852.029999999</v>
      </c>
      <c r="F651" s="54">
        <f t="shared" si="188"/>
        <v>103.31958750918477</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6">
        <v>14</v>
      </c>
      <c r="E653" s="266">
        <v>12</v>
      </c>
      <c r="F653" s="54">
        <f t="shared" si="188"/>
        <v>85.714285714285708</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10</v>
      </c>
      <c r="E655" s="266">
        <v>11</v>
      </c>
      <c r="F655" s="54">
        <f t="shared" si="188"/>
        <v>110.00000000000001</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v>2100</v>
      </c>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571521</v>
      </c>
      <c r="E661" s="244">
        <v>285321.71999999997</v>
      </c>
      <c r="F661" s="54">
        <f t="shared" si="188"/>
        <v>49.923225918207727</v>
      </c>
    </row>
    <row r="662" spans="1:6" ht="12.75" customHeight="1" x14ac:dyDescent="0.2">
      <c r="A662" s="55">
        <v>63312</v>
      </c>
      <c r="B662" s="87" t="s">
        <v>1319</v>
      </c>
      <c r="C662" s="52" t="s">
        <v>1320</v>
      </c>
      <c r="D662" s="244">
        <v>115800</v>
      </c>
      <c r="E662" s="244">
        <v>93450</v>
      </c>
      <c r="F662" s="54">
        <f t="shared" si="188"/>
        <v>80.699481865284966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100000</v>
      </c>
      <c r="E665" s="244">
        <v>340000</v>
      </c>
      <c r="F665" s="54">
        <f t="shared" si="188"/>
        <v>340</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59392</v>
      </c>
      <c r="E669" s="244"/>
      <c r="F669" s="54">
        <f t="shared" si="188"/>
        <v>0</v>
      </c>
    </row>
    <row r="670" spans="1:6" ht="12.75" customHeight="1" x14ac:dyDescent="0.2">
      <c r="A670" s="55">
        <v>63415</v>
      </c>
      <c r="B670" s="87" t="s">
        <v>1335</v>
      </c>
      <c r="C670" s="52" t="s">
        <v>1336</v>
      </c>
      <c r="D670" s="244">
        <v>106377</v>
      </c>
      <c r="E670" s="244">
        <v>62281.25</v>
      </c>
      <c r="F670" s="54">
        <f t="shared" si="188"/>
        <v>58.547665378794292</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464611</v>
      </c>
      <c r="E673" s="244">
        <v>123025.5</v>
      </c>
      <c r="F673" s="54">
        <f t="shared" si="188"/>
        <v>26.479248231316088</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89687.5</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24513</v>
      </c>
      <c r="E717" s="244"/>
      <c r="F717" s="54">
        <f t="shared" si="188"/>
        <v>0</v>
      </c>
    </row>
    <row r="718" spans="1:6" ht="12.75" customHeight="1" x14ac:dyDescent="0.2">
      <c r="A718" s="55">
        <v>32121</v>
      </c>
      <c r="B718" s="87" t="s">
        <v>1413</v>
      </c>
      <c r="C718" s="52" t="s">
        <v>1414</v>
      </c>
      <c r="D718" s="244">
        <v>23093</v>
      </c>
      <c r="E718" s="244">
        <v>29226</v>
      </c>
      <c r="F718" s="54">
        <f t="shared" si="188"/>
        <v>126.55783137747369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14965</v>
      </c>
      <c r="E720" s="244">
        <v>74.349999999999994</v>
      </c>
      <c r="F720" s="54">
        <f t="shared" si="188"/>
        <v>0.4968259271633812</v>
      </c>
    </row>
    <row r="721" spans="1:6" ht="12.75" customHeight="1" x14ac:dyDescent="0.2">
      <c r="A721" s="55" t="s">
        <v>1419</v>
      </c>
      <c r="B721" s="87" t="s">
        <v>1420</v>
      </c>
      <c r="C721" s="52" t="s">
        <v>1419</v>
      </c>
      <c r="D721" s="244">
        <v>7097</v>
      </c>
      <c r="E721" s="244">
        <v>5002.45</v>
      </c>
      <c r="F721" s="54">
        <f t="shared" si="188"/>
        <v>70.486825419191206</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22933</v>
      </c>
      <c r="E725" s="244">
        <v>14512.77</v>
      </c>
      <c r="F725" s="54">
        <f t="shared" ref="F725:F979" si="190">IF(D725&lt;&gt;0,IF(E725/D725&gt;=100,"&gt;&gt;100",E725/D725*100),"-")</f>
        <v>63.283347141673573</v>
      </c>
    </row>
    <row r="726" spans="1:6" ht="12.75" customHeight="1" x14ac:dyDescent="0.2">
      <c r="A726" s="55" t="s">
        <v>1429</v>
      </c>
      <c r="B726" s="87" t="s">
        <v>1430</v>
      </c>
      <c r="C726" s="52" t="s">
        <v>1429</v>
      </c>
      <c r="D726" s="244">
        <v>1551</v>
      </c>
      <c r="E726" s="244">
        <v>4000</v>
      </c>
      <c r="F726" s="54">
        <f t="shared" si="190"/>
        <v>257.89813023855578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26247</v>
      </c>
      <c r="E739" s="244">
        <v>22017.56</v>
      </c>
      <c r="F739" s="54">
        <f t="shared" si="190"/>
        <v>83.886006019735589</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4829</v>
      </c>
      <c r="E742" s="244">
        <v>1515.07</v>
      </c>
      <c r="F742" s="54">
        <f t="shared" si="190"/>
        <v>31.37440463864154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4142</v>
      </c>
      <c r="E759" s="244">
        <v>6153.01</v>
      </c>
      <c r="F759" s="54">
        <f t="shared" si="190"/>
        <v>148.55166586190248</v>
      </c>
    </row>
    <row r="760" spans="1:6" ht="12.75" customHeight="1" x14ac:dyDescent="0.2">
      <c r="A760" s="55">
        <v>35232</v>
      </c>
      <c r="B760" s="87" t="s">
        <v>1497</v>
      </c>
      <c r="C760" s="52" t="s">
        <v>1498</v>
      </c>
      <c r="D760" s="244">
        <v>12769</v>
      </c>
      <c r="E760" s="244">
        <v>7738.26</v>
      </c>
      <c r="F760" s="54">
        <f t="shared" si="190"/>
        <v>60.601926540841099</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83161</v>
      </c>
      <c r="E762" s="244"/>
      <c r="F762" s="54">
        <f t="shared" si="190"/>
        <v>0</v>
      </c>
    </row>
    <row r="763" spans="1:6" ht="12.75" customHeight="1" x14ac:dyDescent="0.2">
      <c r="A763" s="55">
        <v>36315</v>
      </c>
      <c r="B763" s="87" t="s">
        <v>1503</v>
      </c>
      <c r="C763" s="52" t="s">
        <v>1504</v>
      </c>
      <c r="D763" s="244">
        <v>113206</v>
      </c>
      <c r="E763" s="244">
        <v>139624.69</v>
      </c>
      <c r="F763" s="54">
        <f t="shared" si="190"/>
        <v>123.3368284366553</v>
      </c>
    </row>
    <row r="764" spans="1:6" ht="12.75" customHeight="1" x14ac:dyDescent="0.2">
      <c r="A764" s="55">
        <v>36316</v>
      </c>
      <c r="B764" s="87" t="s">
        <v>1505</v>
      </c>
      <c r="C764" s="52" t="s">
        <v>1506</v>
      </c>
      <c r="D764" s="244">
        <v>20725</v>
      </c>
      <c r="E764" s="244">
        <v>25194.94</v>
      </c>
      <c r="F764" s="54">
        <f t="shared" si="190"/>
        <v>121.56786489746682</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78282</v>
      </c>
      <c r="E816" s="244">
        <v>65039.56</v>
      </c>
      <c r="F816" s="54">
        <f t="shared" si="190"/>
        <v>83.083671853044123</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158600</v>
      </c>
      <c r="E819" s="244">
        <v>154800</v>
      </c>
      <c r="F819" s="54">
        <f t="shared" si="190"/>
        <v>97.604035308953343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38436</v>
      </c>
      <c r="E823" s="244">
        <v>17851.57</v>
      </c>
      <c r="F823" s="54">
        <f t="shared" si="190"/>
        <v>46.444921427828078</v>
      </c>
    </row>
    <row r="824" spans="1:6" ht="12.75" customHeight="1" x14ac:dyDescent="0.2">
      <c r="A824" s="55">
        <v>37221</v>
      </c>
      <c r="B824" s="87" t="s">
        <v>1625</v>
      </c>
      <c r="C824" s="52" t="s">
        <v>1626</v>
      </c>
      <c r="D824" s="244">
        <v>380253</v>
      </c>
      <c r="E824" s="244">
        <v>429899.25</v>
      </c>
      <c r="F824" s="54">
        <f t="shared" si="190"/>
        <v>113.05611001096638</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226670</v>
      </c>
      <c r="E828" s="244">
        <v>243055.84</v>
      </c>
      <c r="F828" s="54">
        <f t="shared" si="190"/>
        <v>107.2289407508713</v>
      </c>
    </row>
    <row r="829" spans="1:6" ht="12.75" customHeight="1" x14ac:dyDescent="0.2">
      <c r="A829" s="55">
        <v>38117</v>
      </c>
      <c r="B829" s="87" t="s">
        <v>1634</v>
      </c>
      <c r="C829" s="52" t="s">
        <v>1635</v>
      </c>
      <c r="D829" s="244">
        <v>123046</v>
      </c>
      <c r="E829" s="244">
        <v>58641.11</v>
      </c>
      <c r="F829" s="54">
        <f t="shared" si="190"/>
        <v>47.657875916323974</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241665</v>
      </c>
      <c r="E947" s="244">
        <v>241664.64000000001</v>
      </c>
      <c r="F947" s="54">
        <f t="shared" si="190"/>
        <v>99.999851033455414</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2" sqref="B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57448336</v>
      </c>
      <c r="E6" s="231">
        <f t="shared" si="0"/>
        <v>57015152.390000001</v>
      </c>
      <c r="F6" s="232">
        <f t="shared" ref="F6:F260" si="1">IF(D6&gt;0,IF(E6/D6&gt;=100,"&gt;&gt;100",E6/D6*100),"-")</f>
        <v>99.245959691504382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55120822</v>
      </c>
      <c r="E7" s="106">
        <f t="shared" si="2"/>
        <v>54943781.539999999</v>
      </c>
      <c r="F7" s="95">
        <f t="shared" si="1"/>
        <v>99.678813824655947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4042971</v>
      </c>
      <c r="E8" s="106">
        <f>E9+E10-E11</f>
        <v>5016201</v>
      </c>
      <c r="F8" s="95">
        <f t="shared" si="1"/>
        <v>124.07214892216641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4042971</v>
      </c>
      <c r="E9" s="249">
        <v>5003021.26</v>
      </c>
      <c r="F9" s="95">
        <f t="shared" si="1"/>
        <v>123.74615746687275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667164</v>
      </c>
      <c r="E10" s="249">
        <v>681601.5</v>
      </c>
      <c r="F10" s="95">
        <f t="shared" si="1"/>
        <v>102.16401064805656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667164</v>
      </c>
      <c r="E11" s="249">
        <v>668421.76</v>
      </c>
      <c r="F11" s="95">
        <f t="shared" si="1"/>
        <v>100.18852336157227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43396522</v>
      </c>
      <c r="E12" s="106">
        <f t="shared" si="3"/>
        <v>43528545.890000001</v>
      </c>
      <c r="F12" s="95">
        <f t="shared" si="1"/>
        <v>100.30422689173109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42094043</v>
      </c>
      <c r="E13" s="106">
        <f t="shared" si="4"/>
        <v>42199255.750000007</v>
      </c>
      <c r="F13" s="95">
        <f t="shared" si="1"/>
        <v>100.24994688678397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60000</v>
      </c>
      <c r="E14" s="249">
        <v>60000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22259871</v>
      </c>
      <c r="E15" s="249">
        <v>22259871.48</v>
      </c>
      <c r="F15" s="95">
        <f t="shared" si="1"/>
        <v>100.00000215634672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16074894</v>
      </c>
      <c r="E16" s="249">
        <v>16774116.359999999</v>
      </c>
      <c r="F16" s="95">
        <f t="shared" si="1"/>
        <v>104.34977897832482</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35426178</v>
      </c>
      <c r="E17" s="249">
        <v>37185962.390000001</v>
      </c>
      <c r="F17" s="95">
        <f t="shared" si="1"/>
        <v>104.96746894344628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31726900</v>
      </c>
      <c r="E18" s="249">
        <v>34080694.479999997</v>
      </c>
      <c r="F18" s="95">
        <f t="shared" si="1"/>
        <v>107.41892362632339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1170372</v>
      </c>
      <c r="E19" s="106">
        <f t="shared" si="5"/>
        <v>1063040.9700000007</v>
      </c>
      <c r="F19" s="95">
        <f t="shared" si="1"/>
        <v>90.829323497144557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1183823</v>
      </c>
      <c r="E20" s="249">
        <v>1189049.58</v>
      </c>
      <c r="F20" s="95">
        <f t="shared" si="1"/>
        <v>100.44150012290689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143173</v>
      </c>
      <c r="E21" s="249">
        <v>143208.5</v>
      </c>
      <c r="F21" s="95">
        <f t="shared" si="1"/>
        <v>100.02479517786176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725990</v>
      </c>
      <c r="E22" s="249">
        <v>740403.57</v>
      </c>
      <c r="F22" s="95">
        <f t="shared" si="1"/>
        <v>101.98536756704637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257625</v>
      </c>
      <c r="E24" s="249">
        <v>257625.2</v>
      </c>
      <c r="F24" s="95">
        <f t="shared" si="1"/>
        <v>100.00007763221737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v>63680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2898781</v>
      </c>
      <c r="E26" s="249">
        <v>3289016.04</v>
      </c>
      <c r="F26" s="95">
        <f t="shared" si="1"/>
        <v>113.46203938828079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4039020</v>
      </c>
      <c r="E28" s="249">
        <v>4619941.92</v>
      </c>
      <c r="F28" s="95">
        <f t="shared" si="1"/>
        <v>114.38274432906992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162353.32999999999</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189675</v>
      </c>
      <c r="E30" s="249">
        <v>388474.92</v>
      </c>
      <c r="F30" s="95">
        <f t="shared" si="1"/>
        <v>204.81081850533806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189675</v>
      </c>
      <c r="E34" s="249">
        <v>226121.59</v>
      </c>
      <c r="F34" s="95">
        <f t="shared" si="1"/>
        <v>119.21528403848689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288427</v>
      </c>
      <c r="E42" s="249">
        <v>288426.96999999997</v>
      </c>
      <c r="F42" s="95">
        <f t="shared" si="1"/>
        <v>99.99998959875461</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288427</v>
      </c>
      <c r="E44" s="249">
        <v>288426.96999999997</v>
      </c>
      <c r="F44" s="95">
        <f t="shared" si="1"/>
        <v>99.99998959875461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132107</v>
      </c>
      <c r="E45" s="106">
        <f t="shared" si="9"/>
        <v>103895.83999999985</v>
      </c>
      <c r="F45" s="95">
        <f t="shared" si="1"/>
        <v>78.645219405481797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301538</v>
      </c>
      <c r="E47" s="249">
        <v>301537.59999999998</v>
      </c>
      <c r="F47" s="95">
        <f t="shared" si="1"/>
        <v>99.999867346735726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1186549</v>
      </c>
      <c r="E48" s="249">
        <v>1186548.7</v>
      </c>
      <c r="F48" s="95">
        <f t="shared" si="1"/>
        <v>99.999974716594082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289370</v>
      </c>
      <c r="E49" s="249">
        <v>314120</v>
      </c>
      <c r="F49" s="95">
        <f t="shared" si="1"/>
        <v>108.55306355185404</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1645350</v>
      </c>
      <c r="E50" s="249">
        <v>1698310.46</v>
      </c>
      <c r="F50" s="95">
        <f t="shared" si="1"/>
        <v>103.21879600085089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935891</v>
      </c>
      <c r="E54" s="249">
        <v>935126.75</v>
      </c>
      <c r="F54" s="95">
        <f t="shared" si="1"/>
        <v>99.918339849405541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935891</v>
      </c>
      <c r="E55" s="249">
        <v>935126.75</v>
      </c>
      <c r="F55" s="95">
        <f t="shared" si="1"/>
        <v>99.918339849405541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7681329</v>
      </c>
      <c r="E56" s="106">
        <f t="shared" si="11"/>
        <v>6399034.6500000004</v>
      </c>
      <c r="F56" s="95">
        <f t="shared" si="1"/>
        <v>83.306347768725971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7526681</v>
      </c>
      <c r="E57" s="249">
        <v>6206937.0700000003</v>
      </c>
      <c r="F57" s="95">
        <f t="shared" si="1"/>
        <v>82.465791628474761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153273</v>
      </c>
      <c r="E61" s="249">
        <v>190722.58</v>
      </c>
      <c r="F61" s="95">
        <f t="shared" si="1"/>
        <v>124.43325308436579</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1375</v>
      </c>
      <c r="E62" s="249">
        <v>1375</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2327514</v>
      </c>
      <c r="E68" s="106">
        <f t="shared" si="13"/>
        <v>2071370.85</v>
      </c>
      <c r="F68" s="95">
        <f t="shared" si="1"/>
        <v>88.99498993346549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28228</v>
      </c>
      <c r="E78" s="106">
        <f>E79+SUM(E82:E84)-E85+E86</f>
        <v>27156.25</v>
      </c>
      <c r="F78" s="95">
        <f t="shared" si="1"/>
        <v>96.203237919795953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1787.5</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28228</v>
      </c>
      <c r="E86" s="249">
        <v>25368.75</v>
      </c>
      <c r="F86" s="95">
        <f t="shared" si="1"/>
        <v>89.870872892163817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1680700</v>
      </c>
      <c r="E134" s="106">
        <f t="shared" si="23"/>
        <v>1680700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1680700</v>
      </c>
      <c r="E135" s="106">
        <f t="shared" si="24"/>
        <v>1680700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30000</v>
      </c>
      <c r="E139" s="249">
        <v>30000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1650700</v>
      </c>
      <c r="E141" s="249">
        <v>1650700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521932</v>
      </c>
      <c r="E146" s="106">
        <f t="shared" si="26"/>
        <v>240483.37</v>
      </c>
      <c r="F146" s="95">
        <f t="shared" si="1"/>
        <v>46.075613298284068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214765</v>
      </c>
      <c r="E147" s="249">
        <v>149907.32</v>
      </c>
      <c r="F147" s="95">
        <f t="shared" si="1"/>
        <v>69.800628594044653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231957</v>
      </c>
      <c r="E158" s="249">
        <v>78097.13</v>
      </c>
      <c r="F158" s="95">
        <f t="shared" si="1"/>
        <v>33.668796371741315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533467</v>
      </c>
      <c r="E159" s="249">
        <v>161574.34</v>
      </c>
      <c r="F159" s="95">
        <f t="shared" si="1"/>
        <v>30.287597920771109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67514</v>
      </c>
      <c r="E160" s="249">
        <v>65596.27</v>
      </c>
      <c r="F160" s="95">
        <f t="shared" si="1"/>
        <v>97.159507657671014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2701</v>
      </c>
      <c r="E162" s="249">
        <v>14937.88</v>
      </c>
      <c r="F162" s="95">
        <f t="shared" si="1"/>
        <v>553.04998148833761</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528472</v>
      </c>
      <c r="E163" s="249">
        <v>229629.57</v>
      </c>
      <c r="F163" s="95">
        <f t="shared" si="1"/>
        <v>43.45160576151622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418</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836</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418</v>
      </c>
      <c r="E169" s="249"/>
      <c r="F169" s="95">
        <f t="shared" si="1"/>
        <v>0</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96236</v>
      </c>
      <c r="E170" s="106">
        <f t="shared" si="29"/>
        <v>123031.23</v>
      </c>
      <c r="F170" s="95">
        <f t="shared" si="1"/>
        <v>127.84324992726215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96236</v>
      </c>
      <c r="E173" s="249">
        <v>123031.23</v>
      </c>
      <c r="F173" s="95">
        <f t="shared" si="1"/>
        <v>127.84324992726215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57448336</v>
      </c>
      <c r="E175" s="106">
        <f t="shared" si="30"/>
        <v>57015152.390000001</v>
      </c>
      <c r="F175" s="95">
        <f t="shared" si="1"/>
        <v>99.245959691504382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2656425</v>
      </c>
      <c r="E176" s="106">
        <f t="shared" si="31"/>
        <v>2808701.03</v>
      </c>
      <c r="F176" s="95">
        <f t="shared" si="1"/>
        <v>105.73236699699784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916569</v>
      </c>
      <c r="E177" s="106">
        <f t="shared" si="32"/>
        <v>1067362.9099999999</v>
      </c>
      <c r="F177" s="95">
        <f t="shared" si="1"/>
        <v>116.45199761283655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96236</v>
      </c>
      <c r="E178" s="249">
        <v>123031.23</v>
      </c>
      <c r="F178" s="95">
        <f t="shared" si="1"/>
        <v>127.84324992726215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511631</v>
      </c>
      <c r="E179" s="249">
        <v>644354.11</v>
      </c>
      <c r="F179" s="95">
        <f t="shared" si="1"/>
        <v>125.9411783101493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1251</v>
      </c>
      <c r="E180" s="106">
        <f t="shared" si="33"/>
        <v>1809.24</v>
      </c>
      <c r="F180" s="95">
        <f t="shared" si="1"/>
        <v>144.62350119904076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1251</v>
      </c>
      <c r="E183" s="249">
        <v>1809.24</v>
      </c>
      <c r="F183" s="95">
        <f t="shared" si="1"/>
        <v>144.62350119904076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93393</v>
      </c>
      <c r="E186" s="249">
        <v>107897.48</v>
      </c>
      <c r="F186" s="95">
        <f t="shared" si="1"/>
        <v>115.53058580407524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214058</v>
      </c>
      <c r="E188" s="249">
        <v>190270.85</v>
      </c>
      <c r="F188" s="95">
        <f t="shared" si="1"/>
        <v>88.887521139130527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130238</v>
      </c>
      <c r="E189" s="249">
        <v>346853.92</v>
      </c>
      <c r="F189" s="95">
        <f t="shared" si="1"/>
        <v>266.32313149771954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1609618</v>
      </c>
      <c r="E206" s="106">
        <f t="shared" si="37"/>
        <v>1394484.2</v>
      </c>
      <c r="F206" s="95">
        <f t="shared" si="1"/>
        <v>86.634480976231615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1609618</v>
      </c>
      <c r="E207" s="106">
        <f t="shared" si="38"/>
        <v>1394484.2</v>
      </c>
      <c r="F207" s="95">
        <f t="shared" si="1"/>
        <v>86.634480976231615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1369433</v>
      </c>
      <c r="E208" s="249">
        <v>1127767.95</v>
      </c>
      <c r="F208" s="95">
        <f t="shared" si="1"/>
        <v>82.352911752528229</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240185</v>
      </c>
      <c r="E212" s="249">
        <v>266716.25</v>
      </c>
      <c r="F212" s="95">
        <f t="shared" si="1"/>
        <v>111.04617274184483</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54791911</v>
      </c>
      <c r="E237" s="106">
        <f t="shared" si="41"/>
        <v>54206451.359999999</v>
      </c>
      <c r="F237" s="95">
        <f t="shared" si="1"/>
        <v>98.931485269787359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55557356</v>
      </c>
      <c r="E238" s="106">
        <f t="shared" si="42"/>
        <v>55621978.939999998</v>
      </c>
      <c r="F238" s="95">
        <f t="shared" si="1"/>
        <v>100.11631752238172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56926788</v>
      </c>
      <c r="E239" s="106">
        <f t="shared" si="43"/>
        <v>56749746.890000001</v>
      </c>
      <c r="F239" s="95">
        <f t="shared" si="1"/>
        <v>99.689002109165187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55093475</v>
      </c>
      <c r="E240" s="249">
        <v>54959564.359999999</v>
      </c>
      <c r="F240" s="95">
        <f t="shared" si="1"/>
        <v>99.756939201965395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1833313</v>
      </c>
      <c r="E241" s="249">
        <v>1790182.53</v>
      </c>
      <c r="F241" s="95">
        <f t="shared" si="1"/>
        <v>97.647402816649418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1369432</v>
      </c>
      <c r="E242" s="106">
        <f t="shared" si="44"/>
        <v>1127767.95</v>
      </c>
      <c r="F242" s="95">
        <f t="shared" si="1"/>
        <v>82.352971889075178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1369432</v>
      </c>
      <c r="E244" s="249">
        <v>1127767.95</v>
      </c>
      <c r="F244" s="95">
        <f t="shared" si="1"/>
        <v>82.352971889075178</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-1269863</v>
      </c>
      <c r="E245" s="106">
        <f t="shared" si="45"/>
        <v>-1648449.7999999998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2453111</v>
      </c>
      <c r="E246" s="106">
        <f t="shared" si="46"/>
        <v>2175951.1800000002</v>
      </c>
      <c r="F246" s="95">
        <f t="shared" si="1"/>
        <v>88.701700819897681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2453111</v>
      </c>
      <c r="E247" s="249">
        <v>2175951.1800000002</v>
      </c>
      <c r="F247" s="95">
        <f t="shared" si="1"/>
        <v>88.701700819897681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3722974</v>
      </c>
      <c r="E250" s="106">
        <f t="shared" si="47"/>
        <v>3824400.98</v>
      </c>
      <c r="F250" s="95">
        <f t="shared" si="1"/>
        <v>102.72435370217465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3481309</v>
      </c>
      <c r="E252" s="249">
        <v>3582736.34</v>
      </c>
      <c r="F252" s="95">
        <f t="shared" si="1"/>
        <v>102.91348283073982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241665</v>
      </c>
      <c r="E253" s="249">
        <v>241664.64000000001</v>
      </c>
      <c r="F253" s="95">
        <f t="shared" si="1"/>
        <v>99.999851033455414</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504000</v>
      </c>
      <c r="E255" s="249">
        <v>232922.22</v>
      </c>
      <c r="F255" s="95">
        <f t="shared" si="1"/>
        <v>46.214726190476192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418</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5273630</v>
      </c>
      <c r="E259" s="106">
        <f t="shared" si="49"/>
        <v>6186955.6600000001</v>
      </c>
      <c r="F259" s="95">
        <f t="shared" si="1"/>
        <v>117.31872846597126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5273630</v>
      </c>
      <c r="E260" s="250">
        <v>6186955.6600000001</v>
      </c>
      <c r="F260" s="99">
        <f t="shared" si="1"/>
        <v>117.31872846597126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767865</v>
      </c>
      <c r="E264" s="249">
        <v>416966.41</v>
      </c>
      <c r="F264" s="95">
        <f t="shared" si="50"/>
        <v>54.302046583709377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282539</v>
      </c>
      <c r="E265" s="249">
        <v>53146.53</v>
      </c>
      <c r="F265" s="95">
        <f t="shared" si="50"/>
        <v>18.81033414856002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836</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3478</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24750</v>
      </c>
      <c r="E269" s="249">
        <v>27156.25</v>
      </c>
      <c r="F269" s="95">
        <f t="shared" si="50"/>
        <v>109.72222222222223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173052</v>
      </c>
      <c r="E287" s="249">
        <v>399936.11</v>
      </c>
      <c r="F287" s="95">
        <f t="shared" si="50"/>
        <v>231.1074763654855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743517</v>
      </c>
      <c r="E288" s="249">
        <v>667426.80000000005</v>
      </c>
      <c r="F288" s="95">
        <f t="shared" si="50"/>
        <v>89.766178849979227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4875</v>
      </c>
      <c r="E289" s="249">
        <v>112969.06</v>
      </c>
      <c r="F289" s="95">
        <f t="shared" si="50"/>
        <v>2317.3140512820514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125363</v>
      </c>
      <c r="E290" s="249">
        <v>233884.86</v>
      </c>
      <c r="F290" s="95">
        <f t="shared" si="50"/>
        <v>186.56610004546795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1609618</v>
      </c>
      <c r="E294" s="249">
        <v>1394484.2</v>
      </c>
      <c r="F294" s="95">
        <f t="shared" si="50"/>
        <v>86.634480976231615</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163583</v>
      </c>
      <c r="E297" s="249">
        <v>154890.34</v>
      </c>
      <c r="F297" s="95">
        <f t="shared" si="50"/>
        <v>94.686085962477762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9697</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2417</v>
      </c>
      <c r="E301" s="249">
        <v>3589.95</v>
      </c>
      <c r="F301" s="95">
        <f t="shared" si="50"/>
        <v>148.52916839056681</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2603394</v>
      </c>
      <c r="E5" s="81">
        <f t="shared" si="0"/>
        <v>3859590.51</v>
      </c>
      <c r="F5" s="82">
        <f t="shared" ref="F5:F141" si="1">IF(D5&gt;0,IF(E5/D5&gt;=100,"&gt;&gt;100",E5/D5*100),"-")</f>
        <v>148.25226262332939</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2603394</v>
      </c>
      <c r="E6" s="83">
        <f t="shared" si="2"/>
        <v>3837572.9499999997</v>
      </c>
      <c r="F6" s="65">
        <f t="shared" si="1"/>
        <v>147.40653738926954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2603394</v>
      </c>
      <c r="E7" s="251">
        <v>273918.63</v>
      </c>
      <c r="F7" s="65">
        <f t="shared" si="1"/>
        <v>10.521597191973248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v>3563654.32</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v>22017.56</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260730</v>
      </c>
      <c r="E28" s="83">
        <f t="shared" si="6"/>
        <v>409020.4</v>
      </c>
      <c r="F28" s="65">
        <f t="shared" si="1"/>
        <v>156.87508150193688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245506</v>
      </c>
      <c r="E30" s="251">
        <v>403020.4</v>
      </c>
      <c r="F30" s="65">
        <f t="shared" si="1"/>
        <v>164.15908368838237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15224</v>
      </c>
      <c r="E34" s="251">
        <v>6000</v>
      </c>
      <c r="F34" s="65">
        <f t="shared" si="1"/>
        <v>39.411455596426691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3347520</v>
      </c>
      <c r="E35" s="83">
        <f t="shared" si="7"/>
        <v>3104769.9</v>
      </c>
      <c r="F35" s="65">
        <f t="shared" si="1"/>
        <v>92.748359979925425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22738.26</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v>22738.26</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86617</v>
      </c>
      <c r="E39" s="83">
        <f t="shared" si="9"/>
        <v>32069.95</v>
      </c>
      <c r="F39" s="65">
        <f t="shared" si="1"/>
        <v>37.025006638419711</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86617</v>
      </c>
      <c r="E40" s="251">
        <v>32069.95</v>
      </c>
      <c r="F40" s="65">
        <f t="shared" si="1"/>
        <v>37.025006638419711</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2833893</v>
      </c>
      <c r="E54" s="83">
        <f t="shared" si="12"/>
        <v>2333703.52</v>
      </c>
      <c r="F54" s="65">
        <f t="shared" si="1"/>
        <v>82.349740092515844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2833893</v>
      </c>
      <c r="E55" s="251">
        <v>2333703.52</v>
      </c>
      <c r="F55" s="65">
        <f t="shared" si="1"/>
        <v>82.349740092515844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4440</v>
      </c>
      <c r="E60" s="251">
        <v>20948.52</v>
      </c>
      <c r="F60" s="65">
        <f t="shared" si="1"/>
        <v>471.8135135135135</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360665</v>
      </c>
      <c r="E61" s="83">
        <f t="shared" si="13"/>
        <v>695309.65</v>
      </c>
      <c r="F61" s="65">
        <f t="shared" si="1"/>
        <v>192.78545187362235</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360665</v>
      </c>
      <c r="E64" s="251">
        <v>695309.65</v>
      </c>
      <c r="F64" s="65">
        <f t="shared" si="1"/>
        <v>192.78545187362235</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61905</v>
      </c>
      <c r="E74" s="251"/>
      <c r="F74" s="65">
        <f t="shared" si="1"/>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385046</v>
      </c>
      <c r="E75" s="83">
        <f t="shared" si="15"/>
        <v>446342.88</v>
      </c>
      <c r="F75" s="65">
        <f t="shared" si="1"/>
        <v>115.91936547841037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8695</v>
      </c>
      <c r="E76" s="251">
        <v>301231.93</v>
      </c>
      <c r="F76" s="65">
        <f t="shared" si="1"/>
        <v>3464.4270270270267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5750</v>
      </c>
      <c r="E77" s="251"/>
      <c r="F77" s="65">
        <f t="shared" si="1"/>
        <v>0</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310682</v>
      </c>
      <c r="E79" s="251"/>
      <c r="F79" s="65">
        <f t="shared" si="1"/>
        <v>0</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59919</v>
      </c>
      <c r="E81" s="251">
        <v>145110.95000000001</v>
      </c>
      <c r="F81" s="65">
        <f t="shared" si="1"/>
        <v>242.17852434119399</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526735</v>
      </c>
      <c r="E82" s="83">
        <f t="shared" si="16"/>
        <v>1017700.15</v>
      </c>
      <c r="F82" s="65">
        <f t="shared" si="1"/>
        <v>193.20913742204334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53788</v>
      </c>
      <c r="E84" s="251">
        <v>404641.7</v>
      </c>
      <c r="F84" s="65">
        <f t="shared" si="1"/>
        <v>752.28991596638662</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239796</v>
      </c>
      <c r="E85" s="251">
        <v>308692.21000000002</v>
      </c>
      <c r="F85" s="65">
        <f t="shared" si="1"/>
        <v>128.73117566598276</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233151</v>
      </c>
      <c r="E86" s="251">
        <v>304366.24</v>
      </c>
      <c r="F86" s="65">
        <f t="shared" si="1"/>
        <v>130.54468563291601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59622.8</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v>59622.8</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600657</v>
      </c>
      <c r="E107" s="83">
        <f t="shared" si="21"/>
        <v>362713.18</v>
      </c>
      <c r="F107" s="65">
        <f t="shared" si="1"/>
        <v>60.386073915728943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280850</v>
      </c>
      <c r="E108" s="251">
        <v>247598.21</v>
      </c>
      <c r="F108" s="65">
        <f t="shared" si="1"/>
        <v>88.160302652661557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193004</v>
      </c>
      <c r="E109" s="251">
        <v>45114.97</v>
      </c>
      <c r="F109" s="65">
        <f t="shared" si="1"/>
        <v>23.375147665333362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126803</v>
      </c>
      <c r="E111" s="251">
        <v>70000</v>
      </c>
      <c r="F111" s="65">
        <f t="shared" si="1"/>
        <v>55.203741236406081</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1008331</v>
      </c>
      <c r="E114" s="83">
        <f t="shared" si="22"/>
        <v>1008450.14</v>
      </c>
      <c r="F114" s="65">
        <f t="shared" si="1"/>
        <v>100.01181556453189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983371</v>
      </c>
      <c r="E115" s="83">
        <f t="shared" si="23"/>
        <v>702520.99</v>
      </c>
      <c r="F115" s="65">
        <f t="shared" si="1"/>
        <v>71.440076024206533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13283</v>
      </c>
      <c r="E116" s="251">
        <v>58009.83</v>
      </c>
      <c r="F116" s="65">
        <f t="shared" si="1"/>
        <v>436.72235187834076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970088</v>
      </c>
      <c r="E117" s="251">
        <v>644511.16</v>
      </c>
      <c r="F117" s="65">
        <f t="shared" si="1"/>
        <v>66.438422081295727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288394.15000000002</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v>288394.15000000002</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24960</v>
      </c>
      <c r="E126" s="251">
        <v>17535</v>
      </c>
      <c r="F126" s="65">
        <f t="shared" si="1"/>
        <v>70.25240384615384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677714</v>
      </c>
      <c r="E129" s="83">
        <f t="shared" si="26"/>
        <v>224811.15</v>
      </c>
      <c r="F129" s="65">
        <f t="shared" si="1"/>
        <v>33.171979625623784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66621</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66621</v>
      </c>
      <c r="E131" s="251"/>
      <c r="F131" s="65">
        <f t="shared" si="1"/>
        <v>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2750</v>
      </c>
      <c r="E134" s="251">
        <v>2625</v>
      </c>
      <c r="F134" s="65">
        <f t="shared" si="1"/>
        <v>95.454545454545453</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v>61000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15307</v>
      </c>
      <c r="E137" s="251">
        <v>9517.49</v>
      </c>
      <c r="F137" s="65">
        <f t="shared" si="1"/>
        <v>62.177369830796373</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v>18965.05</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593036</v>
      </c>
      <c r="E140" s="251">
        <v>132703.60999999999</v>
      </c>
      <c r="F140" s="65">
        <f t="shared" si="1"/>
        <v>22.376990604280344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9410127</v>
      </c>
      <c r="E141" s="108">
        <f t="shared" si="28"/>
        <v>10493021.110000001</v>
      </c>
      <c r="F141" s="84">
        <f t="shared" si="1"/>
        <v>111.50775233958055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57261.079999999994</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57261.079999999994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1333.2</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1333.2</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55927.88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55927.88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0" sqref="D2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2656425.16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9133079.5999999996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6193605.2299999995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1407697.51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3332550.38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41989.17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6153.01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499423.21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905791.95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1696079.08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1243395.29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1243395.29</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8980803.7300000004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6042811.9500000011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1380902.31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3199827.83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41430.730000000003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6153.01</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484918.44</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929579.63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1479462.91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1458528.87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1458528.87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2808701.0299999993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512905.17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399936.11</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327098.83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320841.32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701.51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326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5230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513.54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513.54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63896.89</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v>63896.89</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8426.85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v>8426.85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112969.06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112969.06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2295795.86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667426.80000000005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233884.86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1394484.2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28645</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2023-02-13T11:15:02Z</cp:lastPrinted>
  <dcterms:created xsi:type="dcterms:W3CDTF">2022-04-01T05:14:30Z</dcterms:created>
  <dcterms:modified xsi:type="dcterms:W3CDTF">2023-02-13T11:21:05Z</dcterms:modified>
</cp:coreProperties>
</file>