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S:\Financije i proracun\My Documents\DUBRAVKA 2023\31.12.2023\KONSOLIDACIJA\"/>
    </mc:Choice>
  </mc:AlternateContent>
  <xr:revisionPtr revIDLastSave="0" documentId="8_{64AFA484-786F-4229-AE90-FEF4C678755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E306" i="9" s="1"/>
  <c r="B306" i="9" s="1"/>
  <c r="G306" i="9"/>
  <c r="F306" i="9"/>
  <c r="H305" i="9"/>
  <c r="G305" i="9"/>
  <c r="F305" i="9"/>
  <c r="E305" i="9"/>
  <c r="B305" i="9" s="1"/>
  <c r="H304" i="9"/>
  <c r="G304" i="9"/>
  <c r="E304" i="9" s="1"/>
  <c r="B304" i="9" s="1"/>
  <c r="F304" i="9"/>
  <c r="H303" i="9"/>
  <c r="G303" i="9"/>
  <c r="E303" i="9" s="1"/>
  <c r="B303" i="9" s="1"/>
  <c r="F303" i="9"/>
  <c r="H302" i="9"/>
  <c r="G302" i="9"/>
  <c r="E302" i="9" s="1"/>
  <c r="B302" i="9" s="1"/>
  <c r="F302" i="9"/>
  <c r="H301" i="9"/>
  <c r="E301" i="9" s="1"/>
  <c r="B301" i="9" s="1"/>
  <c r="G301" i="9"/>
  <c r="F301" i="9"/>
  <c r="H300" i="9"/>
  <c r="G300" i="9"/>
  <c r="F300" i="9"/>
  <c r="E300" i="9"/>
  <c r="B300" i="9" s="1"/>
  <c r="H299" i="9"/>
  <c r="G299" i="9"/>
  <c r="E299" i="9" s="1"/>
  <c r="B299" i="9" s="1"/>
  <c r="F299" i="9"/>
  <c r="H298" i="9"/>
  <c r="G298" i="9"/>
  <c r="E298" i="9" s="1"/>
  <c r="B298" i="9" s="1"/>
  <c r="F298" i="9"/>
  <c r="H297" i="9"/>
  <c r="G297" i="9"/>
  <c r="E297" i="9" s="1"/>
  <c r="B297" i="9" s="1"/>
  <c r="F297" i="9"/>
  <c r="H296" i="9"/>
  <c r="G296" i="9"/>
  <c r="F296" i="9"/>
  <c r="E296" i="9"/>
  <c r="B296" i="9" s="1"/>
  <c r="H295" i="9"/>
  <c r="E295" i="9" s="1"/>
  <c r="B295" i="9" s="1"/>
  <c r="G295" i="9"/>
  <c r="F295" i="9"/>
  <c r="H294" i="9"/>
  <c r="G294" i="9"/>
  <c r="E294" i="9" s="1"/>
  <c r="B294" i="9" s="1"/>
  <c r="F294" i="9"/>
  <c r="H293" i="9"/>
  <c r="G293" i="9"/>
  <c r="F293" i="9"/>
  <c r="H292" i="9"/>
  <c r="G292" i="9"/>
  <c r="E292" i="9" s="1"/>
  <c r="B292" i="9" s="1"/>
  <c r="F292" i="9"/>
  <c r="H291" i="9"/>
  <c r="E291" i="9" s="1"/>
  <c r="B291" i="9" s="1"/>
  <c r="G291" i="9"/>
  <c r="F291" i="9"/>
  <c r="F290" i="9"/>
  <c r="F289" i="9"/>
  <c r="H288" i="9"/>
  <c r="G288" i="9"/>
  <c r="F288" i="9"/>
  <c r="E288" i="9"/>
  <c r="B288" i="9" s="1"/>
  <c r="H287" i="9"/>
  <c r="G287" i="9"/>
  <c r="F287" i="9"/>
  <c r="H286" i="9"/>
  <c r="G286" i="9"/>
  <c r="E286" i="9" s="1"/>
  <c r="B286" i="9" s="1"/>
  <c r="F286" i="9"/>
  <c r="H285" i="9"/>
  <c r="E285" i="9" s="1"/>
  <c r="B285" i="9" s="1"/>
  <c r="G285" i="9"/>
  <c r="F285" i="9"/>
  <c r="F284" i="9"/>
  <c r="H283" i="9"/>
  <c r="G283" i="9"/>
  <c r="F283" i="9"/>
  <c r="E283" i="9"/>
  <c r="B283" i="9" s="1"/>
  <c r="H282" i="9"/>
  <c r="E282" i="9" s="1"/>
  <c r="B282" i="9" s="1"/>
  <c r="G282" i="9"/>
  <c r="F282" i="9"/>
  <c r="H281" i="9"/>
  <c r="G281" i="9"/>
  <c r="E281" i="9" s="1"/>
  <c r="B281" i="9" s="1"/>
  <c r="F281" i="9"/>
  <c r="F280" i="9"/>
  <c r="F279" i="9"/>
  <c r="F278" i="9"/>
  <c r="F277" i="9" s="1"/>
  <c r="F276" i="9"/>
  <c r="L275" i="9"/>
  <c r="F275" i="9" s="1"/>
  <c r="H275" i="9"/>
  <c r="F274" i="9"/>
  <c r="I273" i="9"/>
  <c r="H273" i="9"/>
  <c r="F273" i="9"/>
  <c r="E272" i="9"/>
  <c r="M271" i="9"/>
  <c r="F271" i="9" s="1"/>
  <c r="L271" i="9"/>
  <c r="E271" i="9"/>
  <c r="M270" i="9"/>
  <c r="L270" i="9"/>
  <c r="F270" i="9"/>
  <c r="E270" i="9"/>
  <c r="B270" i="9" s="1"/>
  <c r="M269" i="9"/>
  <c r="L269" i="9"/>
  <c r="F269" i="9" s="1"/>
  <c r="B269" i="9" s="1"/>
  <c r="E269" i="9"/>
  <c r="M268" i="9"/>
  <c r="L268" i="9"/>
  <c r="E268" i="9"/>
  <c r="M267" i="9"/>
  <c r="F267" i="9" s="1"/>
  <c r="L267" i="9"/>
  <c r="E267" i="9"/>
  <c r="B267" i="9" s="1"/>
  <c r="M266" i="9"/>
  <c r="L266" i="9"/>
  <c r="F266" i="9"/>
  <c r="E266" i="9"/>
  <c r="B266" i="9" s="1"/>
  <c r="M265" i="9"/>
  <c r="L265" i="9"/>
  <c r="F265" i="9" s="1"/>
  <c r="B265" i="9" s="1"/>
  <c r="E265" i="9"/>
  <c r="M264" i="9"/>
  <c r="L264" i="9"/>
  <c r="E264" i="9"/>
  <c r="M263" i="9"/>
  <c r="F263" i="9" s="1"/>
  <c r="L263" i="9"/>
  <c r="E263" i="9"/>
  <c r="B263" i="9" s="1"/>
  <c r="M262" i="9"/>
  <c r="L262" i="9"/>
  <c r="F262" i="9"/>
  <c r="E262" i="9"/>
  <c r="B262" i="9" s="1"/>
  <c r="M261" i="9"/>
  <c r="L261" i="9"/>
  <c r="F261" i="9" s="1"/>
  <c r="B261" i="9" s="1"/>
  <c r="E261" i="9"/>
  <c r="M260" i="9"/>
  <c r="L260" i="9"/>
  <c r="E260" i="9"/>
  <c r="M259" i="9"/>
  <c r="F259" i="9" s="1"/>
  <c r="L259" i="9"/>
  <c r="E259" i="9"/>
  <c r="M258" i="9"/>
  <c r="L258" i="9"/>
  <c r="F258" i="9"/>
  <c r="E258" i="9"/>
  <c r="B258" i="9" s="1"/>
  <c r="M257" i="9"/>
  <c r="L257" i="9"/>
  <c r="F257" i="9" s="1"/>
  <c r="B257" i="9" s="1"/>
  <c r="E257" i="9"/>
  <c r="M256" i="9"/>
  <c r="L256" i="9"/>
  <c r="E256" i="9"/>
  <c r="M255" i="9"/>
  <c r="F255" i="9" s="1"/>
  <c r="L255" i="9"/>
  <c r="E255" i="9"/>
  <c r="M254" i="9"/>
  <c r="L254" i="9"/>
  <c r="F254" i="9"/>
  <c r="E254" i="9"/>
  <c r="B254" i="9" s="1"/>
  <c r="M253" i="9"/>
  <c r="L253" i="9"/>
  <c r="F253" i="9" s="1"/>
  <c r="B253" i="9" s="1"/>
  <c r="E253" i="9"/>
  <c r="M252" i="9"/>
  <c r="L252" i="9"/>
  <c r="E252" i="9"/>
  <c r="M251" i="9"/>
  <c r="F251" i="9" s="1"/>
  <c r="L251" i="9"/>
  <c r="E251" i="9"/>
  <c r="B251" i="9" s="1"/>
  <c r="M250" i="9"/>
  <c r="L250" i="9"/>
  <c r="F250" i="9"/>
  <c r="E250" i="9"/>
  <c r="B250" i="9" s="1"/>
  <c r="M249" i="9"/>
  <c r="L249" i="9"/>
  <c r="F249" i="9" s="1"/>
  <c r="B249" i="9" s="1"/>
  <c r="E249" i="9"/>
  <c r="M248" i="9"/>
  <c r="L248" i="9"/>
  <c r="E248" i="9"/>
  <c r="M247" i="9"/>
  <c r="F247" i="9" s="1"/>
  <c r="L247" i="9"/>
  <c r="E247" i="9"/>
  <c r="M246" i="9"/>
  <c r="L246" i="9"/>
  <c r="F246" i="9"/>
  <c r="E246" i="9"/>
  <c r="B246" i="9" s="1"/>
  <c r="M245" i="9"/>
  <c r="L245" i="9"/>
  <c r="F245" i="9" s="1"/>
  <c r="B245" i="9" s="1"/>
  <c r="E245" i="9"/>
  <c r="M244" i="9"/>
  <c r="L244" i="9"/>
  <c r="E244" i="9"/>
  <c r="M243" i="9"/>
  <c r="F243" i="9" s="1"/>
  <c r="L243" i="9"/>
  <c r="E243" i="9"/>
  <c r="B243" i="9" s="1"/>
  <c r="M242" i="9"/>
  <c r="L242" i="9"/>
  <c r="F242" i="9"/>
  <c r="E242" i="9"/>
  <c r="B242" i="9" s="1"/>
  <c r="M241" i="9"/>
  <c r="L241" i="9"/>
  <c r="F241" i="9" s="1"/>
  <c r="B241" i="9" s="1"/>
  <c r="E241" i="9"/>
  <c r="M240" i="9"/>
  <c r="L240" i="9"/>
  <c r="E240" i="9"/>
  <c r="M239" i="9"/>
  <c r="F239" i="9" s="1"/>
  <c r="L239" i="9"/>
  <c r="E239" i="9"/>
  <c r="M238" i="9"/>
  <c r="L238" i="9"/>
  <c r="F238" i="9"/>
  <c r="E238" i="9"/>
  <c r="B238" i="9" s="1"/>
  <c r="M237" i="9"/>
  <c r="L237" i="9"/>
  <c r="F237" i="9" s="1"/>
  <c r="B237" i="9" s="1"/>
  <c r="E237" i="9"/>
  <c r="M236" i="9"/>
  <c r="L236" i="9"/>
  <c r="E236" i="9"/>
  <c r="M235" i="9"/>
  <c r="F235" i="9" s="1"/>
  <c r="L235" i="9"/>
  <c r="E235" i="9"/>
  <c r="B235" i="9" s="1"/>
  <c r="M234" i="9"/>
  <c r="L234" i="9"/>
  <c r="F234" i="9"/>
  <c r="E234" i="9"/>
  <c r="B234" i="9" s="1"/>
  <c r="M233" i="9"/>
  <c r="L233" i="9"/>
  <c r="F233" i="9" s="1"/>
  <c r="B233" i="9" s="1"/>
  <c r="E233" i="9"/>
  <c r="M232" i="9"/>
  <c r="L232" i="9"/>
  <c r="E232" i="9"/>
  <c r="M231" i="9"/>
  <c r="F231" i="9" s="1"/>
  <c r="L231" i="9"/>
  <c r="E231" i="9"/>
  <c r="M230" i="9"/>
  <c r="L230" i="9"/>
  <c r="F230" i="9"/>
  <c r="E230" i="9"/>
  <c r="B230" i="9" s="1"/>
  <c r="M229" i="9"/>
  <c r="L229" i="9"/>
  <c r="F229" i="9" s="1"/>
  <c r="B229" i="9" s="1"/>
  <c r="E229" i="9"/>
  <c r="M228" i="9"/>
  <c r="L228" i="9"/>
  <c r="E228" i="9"/>
  <c r="M227" i="9"/>
  <c r="F227" i="9" s="1"/>
  <c r="L227" i="9"/>
  <c r="E227" i="9"/>
  <c r="B227" i="9" s="1"/>
  <c r="M226" i="9"/>
  <c r="L226" i="9"/>
  <c r="F226" i="9"/>
  <c r="E226" i="9"/>
  <c r="B226" i="9" s="1"/>
  <c r="M225" i="9"/>
  <c r="L225" i="9"/>
  <c r="F225" i="9" s="1"/>
  <c r="B225" i="9" s="1"/>
  <c r="E225" i="9"/>
  <c r="M224" i="9"/>
  <c r="L224" i="9"/>
  <c r="E224" i="9"/>
  <c r="M223" i="9"/>
  <c r="F223" i="9" s="1"/>
  <c r="L223" i="9"/>
  <c r="E223" i="9"/>
  <c r="M222" i="9"/>
  <c r="L222" i="9"/>
  <c r="F222" i="9"/>
  <c r="E222" i="9"/>
  <c r="B222" i="9" s="1"/>
  <c r="M221" i="9"/>
  <c r="L221" i="9"/>
  <c r="F221" i="9" s="1"/>
  <c r="B221" i="9" s="1"/>
  <c r="E221" i="9"/>
  <c r="M220" i="9"/>
  <c r="L220" i="9"/>
  <c r="E220" i="9"/>
  <c r="M219" i="9"/>
  <c r="F219" i="9" s="1"/>
  <c r="L219" i="9"/>
  <c r="E219" i="9"/>
  <c r="B219" i="9" s="1"/>
  <c r="M218" i="9"/>
  <c r="L218" i="9"/>
  <c r="F218" i="9"/>
  <c r="E218" i="9"/>
  <c r="B218" i="9" s="1"/>
  <c r="M217" i="9"/>
  <c r="L217" i="9"/>
  <c r="F217" i="9" s="1"/>
  <c r="B217" i="9" s="1"/>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F141" i="9"/>
  <c r="H140" i="9"/>
  <c r="G140" i="9"/>
  <c r="E140" i="9" s="1"/>
  <c r="B140" i="9" s="1"/>
  <c r="F140" i="9"/>
  <c r="H139" i="9"/>
  <c r="E139" i="9" s="1"/>
  <c r="B139" i="9" s="1"/>
  <c r="G139" i="9"/>
  <c r="F139" i="9"/>
  <c r="H138" i="9"/>
  <c r="G138" i="9"/>
  <c r="E138" i="9" s="1"/>
  <c r="B138" i="9" s="1"/>
  <c r="F138" i="9"/>
  <c r="H137" i="9"/>
  <c r="G137" i="9"/>
  <c r="F137" i="9"/>
  <c r="H136" i="9"/>
  <c r="G136" i="9"/>
  <c r="E136" i="9" s="1"/>
  <c r="B136" i="9" s="1"/>
  <c r="F136" i="9"/>
  <c r="H135" i="9"/>
  <c r="E135" i="9" s="1"/>
  <c r="B135" i="9" s="1"/>
  <c r="G135" i="9"/>
  <c r="F135" i="9"/>
  <c r="H134" i="9"/>
  <c r="G134" i="9"/>
  <c r="E134" i="9" s="1"/>
  <c r="B134" i="9" s="1"/>
  <c r="F134" i="9"/>
  <c r="H133" i="9"/>
  <c r="G133" i="9"/>
  <c r="F133" i="9"/>
  <c r="H132" i="9"/>
  <c r="G132" i="9"/>
  <c r="E132" i="9" s="1"/>
  <c r="B132" i="9" s="1"/>
  <c r="F132" i="9"/>
  <c r="H131" i="9"/>
  <c r="E131" i="9" s="1"/>
  <c r="B131" i="9" s="1"/>
  <c r="G131" i="9"/>
  <c r="F131" i="9"/>
  <c r="H130" i="9"/>
  <c r="G130" i="9"/>
  <c r="E130" i="9" s="1"/>
  <c r="B130" i="9" s="1"/>
  <c r="F130" i="9"/>
  <c r="H129" i="9"/>
  <c r="G129" i="9"/>
  <c r="F129" i="9"/>
  <c r="H128" i="9"/>
  <c r="G128" i="9"/>
  <c r="E128" i="9" s="1"/>
  <c r="B128" i="9" s="1"/>
  <c r="F128" i="9"/>
  <c r="H127" i="9"/>
  <c r="E127" i="9" s="1"/>
  <c r="B127" i="9" s="1"/>
  <c r="G127" i="9"/>
  <c r="F127" i="9"/>
  <c r="H126" i="9"/>
  <c r="G126" i="9"/>
  <c r="E126" i="9" s="1"/>
  <c r="B126" i="9" s="1"/>
  <c r="F126" i="9"/>
  <c r="H125" i="9"/>
  <c r="G125" i="9"/>
  <c r="F125" i="9"/>
  <c r="H124" i="9"/>
  <c r="G124" i="9"/>
  <c r="E124" i="9" s="1"/>
  <c r="B124" i="9" s="1"/>
  <c r="F124" i="9"/>
  <c r="H123" i="9"/>
  <c r="E123" i="9" s="1"/>
  <c r="B123" i="9" s="1"/>
  <c r="G123" i="9"/>
  <c r="F123" i="9"/>
  <c r="H122" i="9"/>
  <c r="G122" i="9"/>
  <c r="E122" i="9" s="1"/>
  <c r="B122" i="9" s="1"/>
  <c r="F122" i="9"/>
  <c r="H121" i="9"/>
  <c r="G121" i="9"/>
  <c r="F121" i="9"/>
  <c r="H120" i="9"/>
  <c r="G120" i="9"/>
  <c r="E120" i="9" s="1"/>
  <c r="B120" i="9" s="1"/>
  <c r="F120" i="9"/>
  <c r="H119" i="9"/>
  <c r="E119" i="9" s="1"/>
  <c r="B119" i="9" s="1"/>
  <c r="G119" i="9"/>
  <c r="F119" i="9"/>
  <c r="H118" i="9"/>
  <c r="G118" i="9"/>
  <c r="E118" i="9" s="1"/>
  <c r="B118" i="9" s="1"/>
  <c r="F118" i="9"/>
  <c r="H117" i="9"/>
  <c r="G117" i="9"/>
  <c r="F117" i="9"/>
  <c r="H116" i="9"/>
  <c r="G116" i="9"/>
  <c r="E116" i="9" s="1"/>
  <c r="B116" i="9" s="1"/>
  <c r="F116" i="9"/>
  <c r="H115" i="9"/>
  <c r="E115" i="9" s="1"/>
  <c r="B115" i="9" s="1"/>
  <c r="G115" i="9"/>
  <c r="F115" i="9"/>
  <c r="H114" i="9"/>
  <c r="G114" i="9"/>
  <c r="E114" i="9" s="1"/>
  <c r="B114" i="9" s="1"/>
  <c r="F114" i="9"/>
  <c r="H113" i="9"/>
  <c r="G113" i="9"/>
  <c r="F113" i="9"/>
  <c r="H112" i="9"/>
  <c r="G112" i="9"/>
  <c r="E112" i="9" s="1"/>
  <c r="B112" i="9" s="1"/>
  <c r="F112" i="9"/>
  <c r="H111" i="9"/>
  <c r="E111" i="9" s="1"/>
  <c r="B111" i="9" s="1"/>
  <c r="G111" i="9"/>
  <c r="F111" i="9"/>
  <c r="H110" i="9"/>
  <c r="G110" i="9"/>
  <c r="E110" i="9" s="1"/>
  <c r="B110" i="9" s="1"/>
  <c r="F110" i="9"/>
  <c r="H109" i="9"/>
  <c r="G109" i="9"/>
  <c r="F109" i="9"/>
  <c r="H108" i="9"/>
  <c r="G108" i="9"/>
  <c r="E108" i="9" s="1"/>
  <c r="B108" i="9" s="1"/>
  <c r="F108" i="9"/>
  <c r="H107" i="9"/>
  <c r="E107" i="9" s="1"/>
  <c r="B107" i="9" s="1"/>
  <c r="G107" i="9"/>
  <c r="F107" i="9"/>
  <c r="H106" i="9"/>
  <c r="G106" i="9"/>
  <c r="E106" i="9" s="1"/>
  <c r="B106" i="9" s="1"/>
  <c r="F106" i="9"/>
  <c r="H105" i="9"/>
  <c r="G105" i="9"/>
  <c r="F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G47" i="9"/>
  <c r="F47" i="9"/>
  <c r="E47" i="9"/>
  <c r="B47" i="9" s="1"/>
  <c r="H46" i="9"/>
  <c r="E46" i="9" s="1"/>
  <c r="B46" i="9" s="1"/>
  <c r="G46" i="9"/>
  <c r="F46" i="9"/>
  <c r="H45" i="9"/>
  <c r="G45" i="9"/>
  <c r="E45" i="9" s="1"/>
  <c r="B45" i="9" s="1"/>
  <c r="F45" i="9"/>
  <c r="H44" i="9"/>
  <c r="G44" i="9"/>
  <c r="E44" i="9" s="1"/>
  <c r="B44" i="9" s="1"/>
  <c r="F44" i="9"/>
  <c r="H43" i="9"/>
  <c r="G43" i="9"/>
  <c r="F43" i="9"/>
  <c r="E43" i="9"/>
  <c r="B43" i="9" s="1"/>
  <c r="H42" i="9"/>
  <c r="E42" i="9" s="1"/>
  <c r="B42" i="9" s="1"/>
  <c r="G42" i="9"/>
  <c r="F42" i="9"/>
  <c r="H41" i="9"/>
  <c r="G41" i="9"/>
  <c r="E41" i="9" s="1"/>
  <c r="B41" i="9" s="1"/>
  <c r="F41" i="9"/>
  <c r="H40" i="9"/>
  <c r="G40" i="9"/>
  <c r="E40" i="9" s="1"/>
  <c r="B40" i="9" s="1"/>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H26" i="9"/>
  <c r="G26" i="9"/>
  <c r="E26" i="9" s="1"/>
  <c r="B26" i="9" s="1"/>
  <c r="F26" i="9"/>
  <c r="H25" i="9"/>
  <c r="G25" i="9"/>
  <c r="E25" i="9" s="1"/>
  <c r="B25" i="9" s="1"/>
  <c r="F25" i="9"/>
  <c r="H24" i="9"/>
  <c r="G24" i="9"/>
  <c r="E24" i="9" s="1"/>
  <c r="B24" i="9" s="1"/>
  <c r="F24" i="9"/>
  <c r="H23" i="9"/>
  <c r="G23" i="9"/>
  <c r="F23" i="9"/>
  <c r="E23" i="9"/>
  <c r="B23" i="9" s="1"/>
  <c r="H22" i="9"/>
  <c r="E22" i="9" s="1"/>
  <c r="B22" i="9" s="1"/>
  <c r="G22" i="9"/>
  <c r="F22" i="9"/>
  <c r="F21" i="9"/>
  <c r="F4" i="9"/>
  <c r="O3" i="9"/>
  <c r="G275" i="9" s="1"/>
  <c r="E275" i="9" s="1"/>
  <c r="B275" i="9" s="1"/>
  <c r="I3" i="9"/>
  <c r="H3" i="9"/>
  <c r="G3" i="9"/>
  <c r="D101" i="8"/>
  <c r="D95" i="8"/>
  <c r="D90" i="8"/>
  <c r="D85" i="8"/>
  <c r="D80" i="8"/>
  <c r="D75" i="8"/>
  <c r="D70" i="8"/>
  <c r="D65" i="8"/>
  <c r="D60" i="8"/>
  <c r="D55" i="8"/>
  <c r="D49" i="8" s="1"/>
  <c r="D50" i="8"/>
  <c r="D44" i="8"/>
  <c r="D43" i="8" s="1"/>
  <c r="D36" i="8"/>
  <c r="D26" i="8"/>
  <c r="D24" i="8" s="1"/>
  <c r="D18" i="8"/>
  <c r="D8" i="8"/>
  <c r="D6" i="8"/>
  <c r="E44" i="7"/>
  <c r="D44" i="7"/>
  <c r="E39" i="7"/>
  <c r="D39" i="7"/>
  <c r="D38" i="7" s="1"/>
  <c r="E38" i="7"/>
  <c r="E30" i="7"/>
  <c r="D30" i="7"/>
  <c r="D22" i="7" s="1"/>
  <c r="E23" i="7"/>
  <c r="E22" i="7" s="1"/>
  <c r="D23" i="7"/>
  <c r="E14" i="7"/>
  <c r="D14" i="7"/>
  <c r="E7" i="7"/>
  <c r="D7" i="7"/>
  <c r="D6" i="7" s="1"/>
  <c r="E6" i="7"/>
  <c r="D5"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F118" i="6" s="1"/>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F6" i="6" s="1"/>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E134" i="5" s="1"/>
  <c r="F134" i="5" s="1"/>
  <c r="D142" i="5"/>
  <c r="F141" i="5"/>
  <c r="F140" i="5"/>
  <c r="F139" i="5"/>
  <c r="F138" i="5"/>
  <c r="F137" i="5"/>
  <c r="F136" i="5"/>
  <c r="F135" i="5"/>
  <c r="E135" i="5"/>
  <c r="D135" i="5"/>
  <c r="D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E421" i="4" s="1"/>
  <c r="E420"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E417" i="4"/>
  <c r="D417" i="4"/>
  <c r="E416" i="4"/>
  <c r="E643" i="4" s="1"/>
  <c r="D637" i="1" s="1"/>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E351" i="4" s="1"/>
  <c r="D356" i="4"/>
  <c r="D351" i="4" s="1"/>
  <c r="F355" i="4"/>
  <c r="F354" i="4"/>
  <c r="F353" i="4"/>
  <c r="F352" i="4"/>
  <c r="E352" i="4"/>
  <c r="D352" i="4"/>
  <c r="F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D311" i="4"/>
  <c r="F310" i="4"/>
  <c r="F309" i="4"/>
  <c r="F308" i="4"/>
  <c r="F307" i="4"/>
  <c r="F306" i="4"/>
  <c r="F305" i="4"/>
  <c r="E304" i="4"/>
  <c r="E299"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E215"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E140" i="4"/>
  <c r="F140" i="4" s="1"/>
  <c r="D140" i="4"/>
  <c r="E139" i="4"/>
  <c r="D139" i="4"/>
  <c r="F138" i="4"/>
  <c r="F137" i="4"/>
  <c r="F136" i="4"/>
  <c r="F135" i="4"/>
  <c r="E134" i="4"/>
  <c r="D134" i="4"/>
  <c r="C130" i="1" s="1"/>
  <c r="H130" i="1" s="1"/>
  <c r="E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8" i="4"/>
  <c r="F57" i="4"/>
  <c r="F56" i="4"/>
  <c r="F55" i="4"/>
  <c r="E54" i="4"/>
  <c r="D54" i="4"/>
  <c r="F54" i="4" s="1"/>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F8" i="4" s="1"/>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C1577" i="1"/>
  <c r="H1576" i="1"/>
  <c r="G1576" i="1"/>
  <c r="C1576" i="1"/>
  <c r="H1575" i="1"/>
  <c r="G1575" i="1"/>
  <c r="C1575" i="1"/>
  <c r="C1574" i="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G1562"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G1546" i="1"/>
  <c r="C1546" i="1"/>
  <c r="H1546" i="1" s="1"/>
  <c r="C1545" i="1"/>
  <c r="H1544" i="1"/>
  <c r="G1544" i="1"/>
  <c r="C1544" i="1"/>
  <c r="H1543" i="1"/>
  <c r="G1543" i="1"/>
  <c r="C1543" i="1"/>
  <c r="C1542" i="1"/>
  <c r="C1541" i="1"/>
  <c r="H1540" i="1"/>
  <c r="G1540" i="1"/>
  <c r="C1540" i="1"/>
  <c r="H1539" i="1"/>
  <c r="G1539" i="1"/>
  <c r="C1539" i="1"/>
  <c r="G1538" i="1"/>
  <c r="C1538" i="1"/>
  <c r="H1538" i="1" s="1"/>
  <c r="C1537" i="1"/>
  <c r="H1536" i="1"/>
  <c r="G1536" i="1"/>
  <c r="C1536" i="1"/>
  <c r="H1535" i="1"/>
  <c r="G1535" i="1"/>
  <c r="C1535" i="1"/>
  <c r="G1534" i="1"/>
  <c r="C1534" i="1"/>
  <c r="H1534" i="1" s="1"/>
  <c r="C1533" i="1"/>
  <c r="H1532" i="1"/>
  <c r="G1532" i="1"/>
  <c r="C1532" i="1"/>
  <c r="H1531" i="1"/>
  <c r="G1531" i="1"/>
  <c r="C1531" i="1"/>
  <c r="G1530" i="1"/>
  <c r="C1530" i="1"/>
  <c r="H1530" i="1" s="1"/>
  <c r="C1529" i="1"/>
  <c r="H1528" i="1"/>
  <c r="G1528" i="1"/>
  <c r="C1528" i="1"/>
  <c r="H1527" i="1"/>
  <c r="G1527" i="1"/>
  <c r="C1527" i="1"/>
  <c r="C1526" i="1"/>
  <c r="C1525" i="1"/>
  <c r="H1524" i="1"/>
  <c r="G1524" i="1"/>
  <c r="C1524" i="1"/>
  <c r="H1523" i="1"/>
  <c r="G1523" i="1"/>
  <c r="C1523" i="1"/>
  <c r="G1522" i="1"/>
  <c r="C1522" i="1"/>
  <c r="H1522" i="1" s="1"/>
  <c r="C1521" i="1"/>
  <c r="H1520" i="1"/>
  <c r="G1520" i="1"/>
  <c r="C1520" i="1"/>
  <c r="H1519" i="1"/>
  <c r="G1519" i="1"/>
  <c r="C1519" i="1"/>
  <c r="G1518" i="1"/>
  <c r="C1518" i="1"/>
  <c r="H1518" i="1" s="1"/>
  <c r="H1516" i="1"/>
  <c r="G1516" i="1"/>
  <c r="C1516" i="1"/>
  <c r="H1515" i="1"/>
  <c r="G1515" i="1"/>
  <c r="C1515" i="1"/>
  <c r="G1514" i="1"/>
  <c r="C1514" i="1"/>
  <c r="H1514" i="1" s="1"/>
  <c r="C1513" i="1"/>
  <c r="H1512" i="1"/>
  <c r="G1512" i="1"/>
  <c r="C1512" i="1"/>
  <c r="H1511" i="1"/>
  <c r="G1511" i="1"/>
  <c r="C1511" i="1"/>
  <c r="C1510" i="1"/>
  <c r="C1509" i="1"/>
  <c r="H1508" i="1"/>
  <c r="G1508" i="1"/>
  <c r="C1508" i="1"/>
  <c r="H1507" i="1"/>
  <c r="G1507" i="1"/>
  <c r="C1507" i="1"/>
  <c r="G1506" i="1"/>
  <c r="C1506" i="1"/>
  <c r="H1506" i="1" s="1"/>
  <c r="C1505" i="1"/>
  <c r="H1504" i="1"/>
  <c r="G1504" i="1"/>
  <c r="C1504" i="1"/>
  <c r="H1503" i="1"/>
  <c r="G1503" i="1"/>
  <c r="C1503" i="1"/>
  <c r="G1502" i="1"/>
  <c r="C1502" i="1"/>
  <c r="H1502" i="1" s="1"/>
  <c r="C1501" i="1"/>
  <c r="H1500" i="1"/>
  <c r="G1500" i="1"/>
  <c r="C1500" i="1"/>
  <c r="H1499" i="1"/>
  <c r="G1499" i="1"/>
  <c r="C1499" i="1"/>
  <c r="G1498" i="1"/>
  <c r="C1498" i="1"/>
  <c r="H1498" i="1" s="1"/>
  <c r="C1497" i="1"/>
  <c r="H1496" i="1"/>
  <c r="G1496" i="1"/>
  <c r="C1496" i="1"/>
  <c r="H1495" i="1"/>
  <c r="G1495" i="1"/>
  <c r="C1495" i="1"/>
  <c r="C1494" i="1"/>
  <c r="C1493" i="1"/>
  <c r="H1492" i="1"/>
  <c r="G1492" i="1"/>
  <c r="C1492" i="1"/>
  <c r="H1491" i="1"/>
  <c r="G1491" i="1"/>
  <c r="C1491" i="1"/>
  <c r="G1490" i="1"/>
  <c r="C1490" i="1"/>
  <c r="H1490" i="1" s="1"/>
  <c r="C1489" i="1"/>
  <c r="H1488" i="1"/>
  <c r="G1488" i="1"/>
  <c r="C1488" i="1"/>
  <c r="H1487" i="1"/>
  <c r="G1487" i="1"/>
  <c r="C1487" i="1"/>
  <c r="G1486" i="1"/>
  <c r="C1486" i="1"/>
  <c r="H1486" i="1" s="1"/>
  <c r="C1485" i="1"/>
  <c r="H1484" i="1"/>
  <c r="G1484" i="1"/>
  <c r="C1484" i="1"/>
  <c r="H1483" i="1"/>
  <c r="G1483" i="1"/>
  <c r="C1483" i="1"/>
  <c r="G1482" i="1"/>
  <c r="C1482" i="1"/>
  <c r="H1482" i="1" s="1"/>
  <c r="C1481" i="1"/>
  <c r="H1480" i="1"/>
  <c r="G1480" i="1"/>
  <c r="C1480" i="1"/>
  <c r="J1479" i="1"/>
  <c r="D1479" i="1"/>
  <c r="C1479" i="1"/>
  <c r="H1478" i="1"/>
  <c r="G1478" i="1"/>
  <c r="D1478" i="1"/>
  <c r="J1478" i="1" s="1"/>
  <c r="C1478" i="1"/>
  <c r="J1477" i="1"/>
  <c r="D1477" i="1"/>
  <c r="C1477" i="1"/>
  <c r="H1476" i="1"/>
  <c r="G1476" i="1"/>
  <c r="D1476" i="1"/>
  <c r="J1476" i="1" s="1"/>
  <c r="C1476" i="1"/>
  <c r="H1475" i="1"/>
  <c r="G1475" i="1"/>
  <c r="D1475" i="1"/>
  <c r="C1475" i="1"/>
  <c r="J1474" i="1"/>
  <c r="D1474" i="1"/>
  <c r="C1474" i="1"/>
  <c r="H1473" i="1"/>
  <c r="G1473" i="1"/>
  <c r="D1473" i="1"/>
  <c r="J1473" i="1" s="1"/>
  <c r="C1473" i="1"/>
  <c r="J1472" i="1"/>
  <c r="D1472" i="1"/>
  <c r="C1472" i="1"/>
  <c r="H1471" i="1"/>
  <c r="G1471" i="1"/>
  <c r="D1471" i="1"/>
  <c r="J1471" i="1" s="1"/>
  <c r="C1471" i="1"/>
  <c r="H1470" i="1"/>
  <c r="G1470" i="1"/>
  <c r="D1470" i="1"/>
  <c r="C1470" i="1"/>
  <c r="H1469" i="1"/>
  <c r="G1469" i="1"/>
  <c r="D1469" i="1"/>
  <c r="C1469" i="1"/>
  <c r="J1468" i="1"/>
  <c r="D1468" i="1"/>
  <c r="C1468" i="1"/>
  <c r="H1467" i="1"/>
  <c r="G1467" i="1"/>
  <c r="D1467" i="1"/>
  <c r="J1467" i="1" s="1"/>
  <c r="C1467" i="1"/>
  <c r="J1466" i="1"/>
  <c r="D1466" i="1"/>
  <c r="C1466" i="1"/>
  <c r="H1465" i="1"/>
  <c r="G1465" i="1"/>
  <c r="D1465" i="1"/>
  <c r="J1465" i="1" s="1"/>
  <c r="C1465" i="1"/>
  <c r="J1464" i="1"/>
  <c r="D1464" i="1"/>
  <c r="C1464" i="1"/>
  <c r="H1463" i="1"/>
  <c r="G1463" i="1"/>
  <c r="D1463" i="1"/>
  <c r="J1463" i="1" s="1"/>
  <c r="C1463" i="1"/>
  <c r="J1462" i="1"/>
  <c r="D1462" i="1"/>
  <c r="C1462" i="1"/>
  <c r="D1461" i="1"/>
  <c r="C1461" i="1"/>
  <c r="H1460" i="1"/>
  <c r="G1460" i="1"/>
  <c r="D1460" i="1"/>
  <c r="J1460" i="1" s="1"/>
  <c r="C1460" i="1"/>
  <c r="D1459" i="1"/>
  <c r="C1459" i="1"/>
  <c r="H1458" i="1"/>
  <c r="G1458" i="1"/>
  <c r="D1458" i="1"/>
  <c r="J1458" i="1" s="1"/>
  <c r="C1458" i="1"/>
  <c r="D1457" i="1"/>
  <c r="C1457" i="1"/>
  <c r="H1456" i="1"/>
  <c r="G1456" i="1"/>
  <c r="D1456" i="1"/>
  <c r="J1456" i="1" s="1"/>
  <c r="C1456" i="1"/>
  <c r="D1455" i="1"/>
  <c r="J1455" i="1" s="1"/>
  <c r="C1455" i="1"/>
  <c r="D1454" i="1"/>
  <c r="C1454" i="1"/>
  <c r="D1453" i="1"/>
  <c r="C1453" i="1"/>
  <c r="H1452" i="1"/>
  <c r="G1452" i="1"/>
  <c r="D1452" i="1"/>
  <c r="J1452" i="1" s="1"/>
  <c r="C1452" i="1"/>
  <c r="D1451" i="1"/>
  <c r="J1451" i="1" s="1"/>
  <c r="C1451" i="1"/>
  <c r="H1450" i="1"/>
  <c r="G1450" i="1"/>
  <c r="D1450" i="1"/>
  <c r="J1450" i="1" s="1"/>
  <c r="C1450" i="1"/>
  <c r="D1449" i="1"/>
  <c r="J1449" i="1" s="1"/>
  <c r="C1449" i="1"/>
  <c r="H1448" i="1"/>
  <c r="G1448" i="1"/>
  <c r="D1448" i="1"/>
  <c r="J1448" i="1" s="1"/>
  <c r="C1448" i="1"/>
  <c r="D1447" i="1"/>
  <c r="J1447" i="1" s="1"/>
  <c r="C1447" i="1"/>
  <c r="H1446" i="1"/>
  <c r="G1446" i="1"/>
  <c r="D1446" i="1"/>
  <c r="J1446" i="1" s="1"/>
  <c r="C1446" i="1"/>
  <c r="J1445" i="1"/>
  <c r="D1445" i="1"/>
  <c r="C1445" i="1"/>
  <c r="G1445" i="1" s="1"/>
  <c r="D1444" i="1"/>
  <c r="C1444" i="1"/>
  <c r="D1443" i="1"/>
  <c r="C1443" i="1"/>
  <c r="D1442" i="1"/>
  <c r="C1442" i="1"/>
  <c r="D1441" i="1"/>
  <c r="C1441" i="1"/>
  <c r="D1440" i="1"/>
  <c r="C1440" i="1"/>
  <c r="D1439" i="1"/>
  <c r="C1439" i="1"/>
  <c r="D1438" i="1"/>
  <c r="C1438" i="1"/>
  <c r="H1437" i="1"/>
  <c r="D1437" i="1"/>
  <c r="C1437" i="1"/>
  <c r="G1437" i="1" s="1"/>
  <c r="C1436" i="1"/>
  <c r="H1434" i="1"/>
  <c r="D1434" i="1"/>
  <c r="C1434" i="1"/>
  <c r="G1434" i="1" s="1"/>
  <c r="D1433" i="1"/>
  <c r="C1433" i="1"/>
  <c r="G1433" i="1" s="1"/>
  <c r="D1432" i="1"/>
  <c r="C1432" i="1"/>
  <c r="H1431" i="1"/>
  <c r="D1431" i="1"/>
  <c r="C1431" i="1"/>
  <c r="G1431" i="1" s="1"/>
  <c r="H1430" i="1"/>
  <c r="D1430" i="1"/>
  <c r="C1430" i="1"/>
  <c r="G1430" i="1" s="1"/>
  <c r="D1429" i="1"/>
  <c r="C1429" i="1"/>
  <c r="G1429" i="1" s="1"/>
  <c r="D1428" i="1"/>
  <c r="C1428" i="1"/>
  <c r="H1427" i="1"/>
  <c r="D1427" i="1"/>
  <c r="C1427" i="1"/>
  <c r="G1427" i="1" s="1"/>
  <c r="H1426" i="1"/>
  <c r="D1426" i="1"/>
  <c r="C1426" i="1"/>
  <c r="G1426" i="1" s="1"/>
  <c r="D1425" i="1"/>
  <c r="C1425" i="1"/>
  <c r="G1425" i="1" s="1"/>
  <c r="D1424" i="1"/>
  <c r="C1424" i="1"/>
  <c r="D1422" i="1"/>
  <c r="C1422" i="1"/>
  <c r="G1422" i="1" s="1"/>
  <c r="D1421" i="1"/>
  <c r="C1421" i="1"/>
  <c r="H1420" i="1"/>
  <c r="D1420" i="1"/>
  <c r="C1420" i="1"/>
  <c r="G1420" i="1" s="1"/>
  <c r="H1419" i="1"/>
  <c r="D1419" i="1"/>
  <c r="C1419" i="1"/>
  <c r="G1419" i="1" s="1"/>
  <c r="D1418" i="1"/>
  <c r="C1418" i="1"/>
  <c r="G1418" i="1" s="1"/>
  <c r="D1417" i="1"/>
  <c r="C1417" i="1"/>
  <c r="H1416" i="1"/>
  <c r="D1416" i="1"/>
  <c r="C1416" i="1"/>
  <c r="G1416" i="1" s="1"/>
  <c r="H1415" i="1"/>
  <c r="D1415" i="1"/>
  <c r="C1415" i="1"/>
  <c r="G1415" i="1" s="1"/>
  <c r="D1414" i="1"/>
  <c r="C1414" i="1"/>
  <c r="G1414" i="1" s="1"/>
  <c r="D1413" i="1"/>
  <c r="C1413" i="1"/>
  <c r="H1412" i="1"/>
  <c r="D1412" i="1"/>
  <c r="C1412" i="1"/>
  <c r="G1412" i="1" s="1"/>
  <c r="H1411" i="1"/>
  <c r="D1411" i="1"/>
  <c r="C1411" i="1"/>
  <c r="G1411" i="1" s="1"/>
  <c r="D1410" i="1"/>
  <c r="C1410" i="1"/>
  <c r="G1410" i="1" s="1"/>
  <c r="D1409" i="1"/>
  <c r="C1409" i="1"/>
  <c r="H1408" i="1"/>
  <c r="D1408" i="1"/>
  <c r="C1408" i="1"/>
  <c r="G1408" i="1" s="1"/>
  <c r="H1407" i="1"/>
  <c r="D1407" i="1"/>
  <c r="C1407" i="1"/>
  <c r="G1407" i="1" s="1"/>
  <c r="D1406" i="1"/>
  <c r="C1406" i="1"/>
  <c r="G1406" i="1" s="1"/>
  <c r="D1405" i="1"/>
  <c r="C1405" i="1"/>
  <c r="H1404" i="1"/>
  <c r="D1404" i="1"/>
  <c r="C1404" i="1"/>
  <c r="G1404" i="1" s="1"/>
  <c r="H1403" i="1"/>
  <c r="D1403" i="1"/>
  <c r="C1403" i="1"/>
  <c r="G1403" i="1" s="1"/>
  <c r="D1402" i="1"/>
  <c r="C1402" i="1"/>
  <c r="G1402" i="1" s="1"/>
  <c r="D1401" i="1"/>
  <c r="C1401" i="1"/>
  <c r="H1400" i="1"/>
  <c r="D1400" i="1"/>
  <c r="C1400" i="1"/>
  <c r="G1400" i="1" s="1"/>
  <c r="H1399" i="1"/>
  <c r="D1399" i="1"/>
  <c r="C1399" i="1"/>
  <c r="G1399" i="1" s="1"/>
  <c r="D1398" i="1"/>
  <c r="C1398" i="1"/>
  <c r="G1398" i="1" s="1"/>
  <c r="D1397" i="1"/>
  <c r="C1397" i="1"/>
  <c r="H1396" i="1"/>
  <c r="D1396" i="1"/>
  <c r="C1396" i="1"/>
  <c r="G1396" i="1" s="1"/>
  <c r="H1395" i="1"/>
  <c r="D1395" i="1"/>
  <c r="C1395" i="1"/>
  <c r="G1395" i="1" s="1"/>
  <c r="D1394" i="1"/>
  <c r="C1394" i="1"/>
  <c r="G1394" i="1" s="1"/>
  <c r="D1393" i="1"/>
  <c r="C1393" i="1"/>
  <c r="H1392" i="1"/>
  <c r="D1392" i="1"/>
  <c r="C1392" i="1"/>
  <c r="G1392" i="1" s="1"/>
  <c r="H1391" i="1"/>
  <c r="D1391" i="1"/>
  <c r="C1391" i="1"/>
  <c r="G1391" i="1" s="1"/>
  <c r="D1390" i="1"/>
  <c r="C1390" i="1"/>
  <c r="G1390" i="1" s="1"/>
  <c r="D1389" i="1"/>
  <c r="C1389" i="1"/>
  <c r="H1388" i="1"/>
  <c r="D1388" i="1"/>
  <c r="C1388" i="1"/>
  <c r="G1388" i="1" s="1"/>
  <c r="H1387" i="1"/>
  <c r="D1387" i="1"/>
  <c r="C1387" i="1"/>
  <c r="G1387" i="1" s="1"/>
  <c r="D1386" i="1"/>
  <c r="C1386" i="1"/>
  <c r="G1386" i="1" s="1"/>
  <c r="D1385" i="1"/>
  <c r="C1385" i="1"/>
  <c r="H1384" i="1"/>
  <c r="D1384" i="1"/>
  <c r="C1384" i="1"/>
  <c r="G1384" i="1" s="1"/>
  <c r="H1383" i="1"/>
  <c r="D1383" i="1"/>
  <c r="C1383" i="1"/>
  <c r="G1383" i="1" s="1"/>
  <c r="D1382" i="1"/>
  <c r="C1382" i="1"/>
  <c r="G1382" i="1" s="1"/>
  <c r="D1381" i="1"/>
  <c r="C1381" i="1"/>
  <c r="H1380" i="1"/>
  <c r="D1380" i="1"/>
  <c r="C1380" i="1"/>
  <c r="G1380" i="1" s="1"/>
  <c r="H1379" i="1"/>
  <c r="D1379" i="1"/>
  <c r="C1379" i="1"/>
  <c r="G1379" i="1" s="1"/>
  <c r="D1378" i="1"/>
  <c r="C1378" i="1"/>
  <c r="G1378" i="1" s="1"/>
  <c r="D1377" i="1"/>
  <c r="C1377" i="1"/>
  <c r="H1376" i="1"/>
  <c r="D1376" i="1"/>
  <c r="C1376" i="1"/>
  <c r="G1376" i="1" s="1"/>
  <c r="H1375" i="1"/>
  <c r="D1375" i="1"/>
  <c r="C1375" i="1"/>
  <c r="G1375" i="1" s="1"/>
  <c r="D1374" i="1"/>
  <c r="C1374" i="1"/>
  <c r="G1374" i="1" s="1"/>
  <c r="D1373" i="1"/>
  <c r="C1373" i="1"/>
  <c r="H1372" i="1"/>
  <c r="D1372" i="1"/>
  <c r="C1372" i="1"/>
  <c r="G1372" i="1" s="1"/>
  <c r="H1371" i="1"/>
  <c r="D1371" i="1"/>
  <c r="C1371" i="1"/>
  <c r="G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H1248" i="1" s="1"/>
  <c r="G1247" i="1"/>
  <c r="D1247" i="1"/>
  <c r="C1247" i="1"/>
  <c r="H1247" i="1" s="1"/>
  <c r="G1246" i="1"/>
  <c r="D1246" i="1"/>
  <c r="C1246" i="1"/>
  <c r="H1246" i="1" s="1"/>
  <c r="D1245" i="1"/>
  <c r="C1245" i="1"/>
  <c r="H1245" i="1" s="1"/>
  <c r="D1244" i="1"/>
  <c r="C1244" i="1"/>
  <c r="H1244" i="1" s="1"/>
  <c r="G1243" i="1"/>
  <c r="D1243" i="1"/>
  <c r="C1243" i="1"/>
  <c r="H1243" i="1" s="1"/>
  <c r="G1242" i="1"/>
  <c r="D1242" i="1"/>
  <c r="C1242" i="1"/>
  <c r="H1242" i="1" s="1"/>
  <c r="D1241" i="1"/>
  <c r="C1241" i="1"/>
  <c r="H1241" i="1" s="1"/>
  <c r="D1240" i="1"/>
  <c r="C1240" i="1"/>
  <c r="H1240" i="1" s="1"/>
  <c r="G1239" i="1"/>
  <c r="D1239" i="1"/>
  <c r="C1239" i="1"/>
  <c r="H1239" i="1" s="1"/>
  <c r="G1238" i="1"/>
  <c r="D1238" i="1"/>
  <c r="C1238" i="1"/>
  <c r="H1238" i="1" s="1"/>
  <c r="D1237" i="1"/>
  <c r="C1237" i="1"/>
  <c r="H1237" i="1" s="1"/>
  <c r="D1236" i="1"/>
  <c r="C1236" i="1"/>
  <c r="H1236" i="1" s="1"/>
  <c r="G1235" i="1"/>
  <c r="D1235" i="1"/>
  <c r="C1235" i="1"/>
  <c r="H1235" i="1" s="1"/>
  <c r="G1234" i="1"/>
  <c r="D1234" i="1"/>
  <c r="C1234" i="1"/>
  <c r="H1234" i="1" s="1"/>
  <c r="D1233" i="1"/>
  <c r="C1233" i="1"/>
  <c r="H1233" i="1" s="1"/>
  <c r="D1232" i="1"/>
  <c r="C1232" i="1"/>
  <c r="H1232" i="1" s="1"/>
  <c r="G1231" i="1"/>
  <c r="D1231" i="1"/>
  <c r="C1231" i="1"/>
  <c r="H1231" i="1" s="1"/>
  <c r="G1230" i="1"/>
  <c r="D1230" i="1"/>
  <c r="C1230" i="1"/>
  <c r="H1230" i="1" s="1"/>
  <c r="D1229" i="1"/>
  <c r="C1229" i="1"/>
  <c r="H1229" i="1" s="1"/>
  <c r="D1228" i="1"/>
  <c r="C1228" i="1"/>
  <c r="H1228" i="1" s="1"/>
  <c r="G1227" i="1"/>
  <c r="D1227" i="1"/>
  <c r="C1227" i="1"/>
  <c r="H1227" i="1" s="1"/>
  <c r="G1226" i="1"/>
  <c r="D1226" i="1"/>
  <c r="C1226" i="1"/>
  <c r="H1226" i="1" s="1"/>
  <c r="D1225" i="1"/>
  <c r="C1225" i="1"/>
  <c r="H1225" i="1" s="1"/>
  <c r="D1224" i="1"/>
  <c r="C1224" i="1"/>
  <c r="H1224" i="1" s="1"/>
  <c r="G1223" i="1"/>
  <c r="D1223" i="1"/>
  <c r="C1223" i="1"/>
  <c r="H1223" i="1" s="1"/>
  <c r="D1222" i="1"/>
  <c r="C1222" i="1"/>
  <c r="H1222" i="1" s="1"/>
  <c r="D1221" i="1"/>
  <c r="C1221" i="1"/>
  <c r="H1221" i="1" s="1"/>
  <c r="D1220" i="1"/>
  <c r="C1220" i="1"/>
  <c r="H1220" i="1" s="1"/>
  <c r="G1219" i="1"/>
  <c r="D1219" i="1"/>
  <c r="C1219" i="1"/>
  <c r="H1219" i="1" s="1"/>
  <c r="G1218" i="1"/>
  <c r="D1218" i="1"/>
  <c r="C1218" i="1"/>
  <c r="H1218" i="1" s="1"/>
  <c r="D1217" i="1"/>
  <c r="C1217" i="1"/>
  <c r="H1217" i="1" s="1"/>
  <c r="D1216" i="1"/>
  <c r="C1216" i="1"/>
  <c r="H1216" i="1" s="1"/>
  <c r="G1213" i="1"/>
  <c r="D1213" i="1"/>
  <c r="C1213" i="1"/>
  <c r="H1213" i="1" s="1"/>
  <c r="G1212" i="1"/>
  <c r="D1212" i="1"/>
  <c r="C1212" i="1"/>
  <c r="H1212" i="1" s="1"/>
  <c r="D1211" i="1"/>
  <c r="C1211" i="1"/>
  <c r="H1211" i="1" s="1"/>
  <c r="D1210" i="1"/>
  <c r="C1210" i="1"/>
  <c r="H1210" i="1" s="1"/>
  <c r="G1209" i="1"/>
  <c r="D1209" i="1"/>
  <c r="C1209" i="1"/>
  <c r="H1209" i="1" s="1"/>
  <c r="G1208" i="1"/>
  <c r="D1208" i="1"/>
  <c r="C1208" i="1"/>
  <c r="H1208" i="1" s="1"/>
  <c r="D1207" i="1"/>
  <c r="C1207" i="1"/>
  <c r="H1207" i="1" s="1"/>
  <c r="D1206" i="1"/>
  <c r="C1206" i="1"/>
  <c r="H1206" i="1" s="1"/>
  <c r="G1205" i="1"/>
  <c r="D1205" i="1"/>
  <c r="C1205" i="1"/>
  <c r="H1205" i="1" s="1"/>
  <c r="G1204" i="1"/>
  <c r="D1204" i="1"/>
  <c r="C1204" i="1"/>
  <c r="H1204" i="1" s="1"/>
  <c r="D1203" i="1"/>
  <c r="C1203" i="1"/>
  <c r="H1203" i="1" s="1"/>
  <c r="D1202" i="1"/>
  <c r="C1202" i="1"/>
  <c r="H1202" i="1" s="1"/>
  <c r="G1201" i="1"/>
  <c r="D1201" i="1"/>
  <c r="C1201" i="1"/>
  <c r="H1201" i="1" s="1"/>
  <c r="G1200" i="1"/>
  <c r="D1200" i="1"/>
  <c r="C1200" i="1"/>
  <c r="H1200" i="1" s="1"/>
  <c r="D1199" i="1"/>
  <c r="C1199" i="1"/>
  <c r="H1199" i="1" s="1"/>
  <c r="D1198" i="1"/>
  <c r="C1198" i="1"/>
  <c r="H1198" i="1" s="1"/>
  <c r="G1197" i="1"/>
  <c r="D1197" i="1"/>
  <c r="C1197" i="1"/>
  <c r="H1197" i="1" s="1"/>
  <c r="G1196" i="1"/>
  <c r="D1196" i="1"/>
  <c r="C1196" i="1"/>
  <c r="H1196" i="1" s="1"/>
  <c r="D1195" i="1"/>
  <c r="C1195" i="1"/>
  <c r="H1195" i="1" s="1"/>
  <c r="D1194" i="1"/>
  <c r="C1194" i="1"/>
  <c r="H1194" i="1" s="1"/>
  <c r="G1193" i="1"/>
  <c r="D1193" i="1"/>
  <c r="C1193" i="1"/>
  <c r="H1193" i="1" s="1"/>
  <c r="G1192" i="1"/>
  <c r="D1192" i="1"/>
  <c r="C1192" i="1"/>
  <c r="H1192" i="1" s="1"/>
  <c r="D1191" i="1"/>
  <c r="C1191" i="1"/>
  <c r="H1191" i="1" s="1"/>
  <c r="D1190" i="1"/>
  <c r="C1190" i="1"/>
  <c r="H1190" i="1" s="1"/>
  <c r="G1189" i="1"/>
  <c r="D1189" i="1"/>
  <c r="C1189" i="1"/>
  <c r="H1189" i="1" s="1"/>
  <c r="G1188" i="1"/>
  <c r="D1188" i="1"/>
  <c r="C1188" i="1"/>
  <c r="H1188" i="1" s="1"/>
  <c r="D1187" i="1"/>
  <c r="C1187" i="1"/>
  <c r="H1187" i="1" s="1"/>
  <c r="D1186" i="1"/>
  <c r="C1186" i="1"/>
  <c r="H1186" i="1" s="1"/>
  <c r="G1185" i="1"/>
  <c r="D1185" i="1"/>
  <c r="C1185" i="1"/>
  <c r="H1185" i="1" s="1"/>
  <c r="G1184" i="1"/>
  <c r="D1184" i="1"/>
  <c r="C1184" i="1"/>
  <c r="H1184" i="1" s="1"/>
  <c r="D1183" i="1"/>
  <c r="D1182" i="1"/>
  <c r="C1182" i="1"/>
  <c r="H1182" i="1" s="1"/>
  <c r="G1181" i="1"/>
  <c r="D1181" i="1"/>
  <c r="C1181" i="1"/>
  <c r="H1181" i="1" s="1"/>
  <c r="G1180" i="1"/>
  <c r="D1180" i="1"/>
  <c r="C1180" i="1"/>
  <c r="H1180" i="1" s="1"/>
  <c r="D1179" i="1"/>
  <c r="C1179" i="1"/>
  <c r="H1179" i="1" s="1"/>
  <c r="D1178" i="1"/>
  <c r="C1178" i="1"/>
  <c r="H1178" i="1" s="1"/>
  <c r="G1177" i="1"/>
  <c r="D1177" i="1"/>
  <c r="C1177" i="1"/>
  <c r="H1177" i="1" s="1"/>
  <c r="G1176" i="1"/>
  <c r="D1176" i="1"/>
  <c r="C1176" i="1"/>
  <c r="H1176" i="1" s="1"/>
  <c r="D1175" i="1"/>
  <c r="C1175" i="1"/>
  <c r="H1175" i="1" s="1"/>
  <c r="D1174" i="1"/>
  <c r="C1174" i="1"/>
  <c r="H1174" i="1" s="1"/>
  <c r="G1173" i="1"/>
  <c r="D1173" i="1"/>
  <c r="C1173" i="1"/>
  <c r="H1173" i="1" s="1"/>
  <c r="G1172" i="1"/>
  <c r="D1172" i="1"/>
  <c r="C1172" i="1"/>
  <c r="H1172" i="1" s="1"/>
  <c r="D1171" i="1"/>
  <c r="C1171" i="1"/>
  <c r="H1171" i="1" s="1"/>
  <c r="D1170" i="1"/>
  <c r="C1170" i="1"/>
  <c r="H1170" i="1" s="1"/>
  <c r="G1169" i="1"/>
  <c r="D1169" i="1"/>
  <c r="C1169" i="1"/>
  <c r="H1169" i="1" s="1"/>
  <c r="G1168" i="1"/>
  <c r="D1168" i="1"/>
  <c r="C1168" i="1"/>
  <c r="H1168" i="1" s="1"/>
  <c r="D1167" i="1"/>
  <c r="D1166" i="1"/>
  <c r="C1166" i="1"/>
  <c r="H1166" i="1" s="1"/>
  <c r="G1165" i="1"/>
  <c r="D1165" i="1"/>
  <c r="C1165" i="1"/>
  <c r="H1165" i="1" s="1"/>
  <c r="G1164" i="1"/>
  <c r="D1164" i="1"/>
  <c r="C1164" i="1"/>
  <c r="H1164" i="1" s="1"/>
  <c r="D1163" i="1"/>
  <c r="C1163" i="1"/>
  <c r="H1163" i="1" s="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G1078" i="1"/>
  <c r="D1078" i="1"/>
  <c r="C1078" i="1"/>
  <c r="H1078" i="1" s="1"/>
  <c r="D1077" i="1"/>
  <c r="C1077" i="1"/>
  <c r="H1077" i="1" s="1"/>
  <c r="D1076" i="1"/>
  <c r="C1076" i="1"/>
  <c r="H1076" i="1" s="1"/>
  <c r="G1075" i="1"/>
  <c r="D1075" i="1"/>
  <c r="C1075" i="1"/>
  <c r="H1075" i="1" s="1"/>
  <c r="G1074" i="1"/>
  <c r="D1074" i="1"/>
  <c r="C1074" i="1"/>
  <c r="H1074" i="1" s="1"/>
  <c r="D1073" i="1"/>
  <c r="C1073" i="1"/>
  <c r="H1073" i="1" s="1"/>
  <c r="D1072" i="1"/>
  <c r="C1072" i="1"/>
  <c r="H1072" i="1" s="1"/>
  <c r="G1071" i="1"/>
  <c r="D1071" i="1"/>
  <c r="C1071" i="1"/>
  <c r="H1071" i="1" s="1"/>
  <c r="G1070" i="1"/>
  <c r="D1070" i="1"/>
  <c r="C1070" i="1"/>
  <c r="H1070" i="1" s="1"/>
  <c r="D1069" i="1"/>
  <c r="C1069" i="1"/>
  <c r="H1069" i="1" s="1"/>
  <c r="D1068" i="1"/>
  <c r="C1068" i="1"/>
  <c r="H1068" i="1" s="1"/>
  <c r="G1067" i="1"/>
  <c r="D1067" i="1"/>
  <c r="C1067" i="1"/>
  <c r="H1067" i="1" s="1"/>
  <c r="G1066" i="1"/>
  <c r="D1066" i="1"/>
  <c r="C1066" i="1"/>
  <c r="H1066" i="1" s="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G1045" i="1"/>
  <c r="D1045" i="1"/>
  <c r="C1045" i="1"/>
  <c r="H1045" i="1" s="1"/>
  <c r="G1044" i="1"/>
  <c r="D1044" i="1"/>
  <c r="C1044" i="1"/>
  <c r="H1044" i="1" s="1"/>
  <c r="D1043" i="1"/>
  <c r="C1043" i="1"/>
  <c r="H1043" i="1" s="1"/>
  <c r="D1042" i="1"/>
  <c r="C1042" i="1"/>
  <c r="H1042" i="1" s="1"/>
  <c r="G1041" i="1"/>
  <c r="D1041" i="1"/>
  <c r="C1041" i="1"/>
  <c r="H1041" i="1" s="1"/>
  <c r="G1040" i="1"/>
  <c r="D1040" i="1"/>
  <c r="C1040" i="1"/>
  <c r="H1040" i="1" s="1"/>
  <c r="D1039" i="1"/>
  <c r="C1039" i="1"/>
  <c r="H1039" i="1" s="1"/>
  <c r="D1038" i="1"/>
  <c r="C1038" i="1"/>
  <c r="H1038" i="1" s="1"/>
  <c r="G1037" i="1"/>
  <c r="D1037" i="1"/>
  <c r="C1037" i="1"/>
  <c r="H1037" i="1" s="1"/>
  <c r="G1036" i="1"/>
  <c r="D1036" i="1"/>
  <c r="C1036" i="1"/>
  <c r="H1036" i="1" s="1"/>
  <c r="D1035" i="1"/>
  <c r="C1035" i="1"/>
  <c r="H1035" i="1" s="1"/>
  <c r="D1034" i="1"/>
  <c r="C1034" i="1"/>
  <c r="H1034" i="1" s="1"/>
  <c r="G1033" i="1"/>
  <c r="D1033" i="1"/>
  <c r="C1033" i="1"/>
  <c r="H1033" i="1" s="1"/>
  <c r="G1032" i="1"/>
  <c r="D1032" i="1"/>
  <c r="C1032" i="1"/>
  <c r="H1032" i="1" s="1"/>
  <c r="D1031" i="1"/>
  <c r="C1031" i="1"/>
  <c r="H1031" i="1" s="1"/>
  <c r="D1030" i="1"/>
  <c r="C1030" i="1"/>
  <c r="H1030" i="1" s="1"/>
  <c r="G1029" i="1"/>
  <c r="D1029" i="1"/>
  <c r="C1029" i="1"/>
  <c r="H1029" i="1" s="1"/>
  <c r="G1028" i="1"/>
  <c r="D1028" i="1"/>
  <c r="C1028" i="1"/>
  <c r="H1028" i="1" s="1"/>
  <c r="D1027" i="1"/>
  <c r="C1027" i="1"/>
  <c r="H1027" i="1" s="1"/>
  <c r="D1026" i="1"/>
  <c r="C1026" i="1"/>
  <c r="H1026" i="1" s="1"/>
  <c r="G1025" i="1"/>
  <c r="D1025" i="1"/>
  <c r="C1025" i="1"/>
  <c r="H1025" i="1" s="1"/>
  <c r="G1024" i="1"/>
  <c r="D1024" i="1"/>
  <c r="C1024" i="1"/>
  <c r="H1024" i="1" s="1"/>
  <c r="D1023" i="1"/>
  <c r="C1023" i="1"/>
  <c r="H1023" i="1" s="1"/>
  <c r="D1022" i="1"/>
  <c r="C1022" i="1"/>
  <c r="H1022" i="1" s="1"/>
  <c r="G1021" i="1"/>
  <c r="D1021" i="1"/>
  <c r="C1021" i="1"/>
  <c r="H1021" i="1" s="1"/>
  <c r="G1020" i="1"/>
  <c r="D1020" i="1"/>
  <c r="C1020" i="1"/>
  <c r="H1020" i="1" s="1"/>
  <c r="D1019" i="1"/>
  <c r="C1019" i="1"/>
  <c r="H1019" i="1" s="1"/>
  <c r="D1018" i="1"/>
  <c r="C1018" i="1"/>
  <c r="H1018" i="1" s="1"/>
  <c r="G1017" i="1"/>
  <c r="D1017" i="1"/>
  <c r="C1017" i="1"/>
  <c r="H1017" i="1" s="1"/>
  <c r="G1016" i="1"/>
  <c r="D1016" i="1"/>
  <c r="C1016" i="1"/>
  <c r="H1016" i="1" s="1"/>
  <c r="D1015" i="1"/>
  <c r="C1015" i="1"/>
  <c r="H1015" i="1" s="1"/>
  <c r="D1014" i="1"/>
  <c r="C1014" i="1"/>
  <c r="H1014" i="1" s="1"/>
  <c r="G1013" i="1"/>
  <c r="D1013" i="1"/>
  <c r="C1013" i="1"/>
  <c r="H1013" i="1" s="1"/>
  <c r="G1012" i="1"/>
  <c r="D1012" i="1"/>
  <c r="C1012" i="1"/>
  <c r="H1012" i="1" s="1"/>
  <c r="D1011" i="1"/>
  <c r="C1011" i="1"/>
  <c r="H1011" i="1" s="1"/>
  <c r="D1010" i="1"/>
  <c r="C1010" i="1"/>
  <c r="H1010" i="1" s="1"/>
  <c r="G1009" i="1"/>
  <c r="D1009" i="1"/>
  <c r="C1009" i="1"/>
  <c r="H1009" i="1" s="1"/>
  <c r="G1008" i="1"/>
  <c r="D1008" i="1"/>
  <c r="C1008" i="1"/>
  <c r="H1008" i="1" s="1"/>
  <c r="D1007" i="1"/>
  <c r="C1007" i="1"/>
  <c r="H1007" i="1" s="1"/>
  <c r="D1006" i="1"/>
  <c r="C1006" i="1"/>
  <c r="H1006" i="1" s="1"/>
  <c r="G1005" i="1"/>
  <c r="D1005" i="1"/>
  <c r="C1005" i="1"/>
  <c r="H1005" i="1" s="1"/>
  <c r="G1004" i="1"/>
  <c r="D1004" i="1"/>
  <c r="C1004" i="1"/>
  <c r="H1004" i="1" s="1"/>
  <c r="D1003" i="1"/>
  <c r="C1003" i="1"/>
  <c r="H1003" i="1" s="1"/>
  <c r="D1002" i="1"/>
  <c r="C1002" i="1"/>
  <c r="H1002" i="1" s="1"/>
  <c r="G1001" i="1"/>
  <c r="D1001" i="1"/>
  <c r="C1001" i="1"/>
  <c r="H1001" i="1" s="1"/>
  <c r="G1000" i="1"/>
  <c r="D1000" i="1"/>
  <c r="C1000" i="1"/>
  <c r="H1000" i="1" s="1"/>
  <c r="D999" i="1"/>
  <c r="C999" i="1"/>
  <c r="H999" i="1" s="1"/>
  <c r="D998" i="1"/>
  <c r="C998" i="1"/>
  <c r="H998" i="1" s="1"/>
  <c r="G997" i="1"/>
  <c r="D997" i="1"/>
  <c r="C997" i="1"/>
  <c r="H997" i="1" s="1"/>
  <c r="G996" i="1"/>
  <c r="D996" i="1"/>
  <c r="C996" i="1"/>
  <c r="H996" i="1" s="1"/>
  <c r="D995" i="1"/>
  <c r="C995" i="1"/>
  <c r="H995" i="1" s="1"/>
  <c r="D994" i="1"/>
  <c r="C994" i="1"/>
  <c r="H994" i="1" s="1"/>
  <c r="G993" i="1"/>
  <c r="D993" i="1"/>
  <c r="C993" i="1"/>
  <c r="H993" i="1" s="1"/>
  <c r="G992" i="1"/>
  <c r="D992" i="1"/>
  <c r="C992" i="1"/>
  <c r="H992" i="1" s="1"/>
  <c r="D991" i="1"/>
  <c r="C991" i="1"/>
  <c r="H991" i="1" s="1"/>
  <c r="D990" i="1"/>
  <c r="C990" i="1"/>
  <c r="H990" i="1" s="1"/>
  <c r="G989" i="1"/>
  <c r="D989" i="1"/>
  <c r="C989" i="1"/>
  <c r="H989" i="1" s="1"/>
  <c r="G988" i="1"/>
  <c r="D988" i="1"/>
  <c r="C988" i="1"/>
  <c r="H988" i="1" s="1"/>
  <c r="D987" i="1"/>
  <c r="C987" i="1"/>
  <c r="H987" i="1" s="1"/>
  <c r="D986" i="1"/>
  <c r="C986" i="1"/>
  <c r="H986" i="1" s="1"/>
  <c r="G983" i="1"/>
  <c r="D983" i="1"/>
  <c r="C983" i="1"/>
  <c r="H983" i="1" s="1"/>
  <c r="G982" i="1"/>
  <c r="D982" i="1"/>
  <c r="C982" i="1"/>
  <c r="H982" i="1" s="1"/>
  <c r="D981" i="1"/>
  <c r="C981" i="1"/>
  <c r="H981" i="1" s="1"/>
  <c r="D980" i="1"/>
  <c r="C980" i="1"/>
  <c r="H980" i="1" s="1"/>
  <c r="G979" i="1"/>
  <c r="D979" i="1"/>
  <c r="C979" i="1"/>
  <c r="H979" i="1" s="1"/>
  <c r="G978" i="1"/>
  <c r="D978" i="1"/>
  <c r="C978" i="1"/>
  <c r="H978" i="1" s="1"/>
  <c r="D977" i="1"/>
  <c r="C977" i="1"/>
  <c r="H977" i="1" s="1"/>
  <c r="D976" i="1"/>
  <c r="C976" i="1"/>
  <c r="H976" i="1" s="1"/>
  <c r="G975" i="1"/>
  <c r="D975" i="1"/>
  <c r="C975" i="1"/>
  <c r="H975" i="1" s="1"/>
  <c r="G974" i="1"/>
  <c r="D974" i="1"/>
  <c r="C974" i="1"/>
  <c r="H974" i="1" s="1"/>
  <c r="D973" i="1"/>
  <c r="C973" i="1"/>
  <c r="H973" i="1" s="1"/>
  <c r="D972" i="1"/>
  <c r="C972" i="1"/>
  <c r="H972" i="1" s="1"/>
  <c r="G971" i="1"/>
  <c r="D971" i="1"/>
  <c r="C971" i="1"/>
  <c r="H971" i="1" s="1"/>
  <c r="G970" i="1"/>
  <c r="D970" i="1"/>
  <c r="C970" i="1"/>
  <c r="H970" i="1" s="1"/>
  <c r="D969" i="1"/>
  <c r="C969" i="1"/>
  <c r="H969" i="1" s="1"/>
  <c r="D968" i="1"/>
  <c r="C968" i="1"/>
  <c r="H968" i="1" s="1"/>
  <c r="G967" i="1"/>
  <c r="D967" i="1"/>
  <c r="C967" i="1"/>
  <c r="H967" i="1" s="1"/>
  <c r="G966" i="1"/>
  <c r="D966" i="1"/>
  <c r="C966" i="1"/>
  <c r="H966" i="1" s="1"/>
  <c r="D965" i="1"/>
  <c r="C965" i="1"/>
  <c r="H965" i="1" s="1"/>
  <c r="D964" i="1"/>
  <c r="C964" i="1"/>
  <c r="H964" i="1" s="1"/>
  <c r="G963" i="1"/>
  <c r="D963" i="1"/>
  <c r="C963" i="1"/>
  <c r="H963" i="1" s="1"/>
  <c r="G962" i="1"/>
  <c r="D962" i="1"/>
  <c r="C962" i="1"/>
  <c r="H962" i="1" s="1"/>
  <c r="D961" i="1"/>
  <c r="C961" i="1"/>
  <c r="H961" i="1" s="1"/>
  <c r="D960" i="1"/>
  <c r="C960" i="1"/>
  <c r="H960" i="1" s="1"/>
  <c r="G959" i="1"/>
  <c r="D959" i="1"/>
  <c r="C959" i="1"/>
  <c r="H959" i="1" s="1"/>
  <c r="G958" i="1"/>
  <c r="D958" i="1"/>
  <c r="C958" i="1"/>
  <c r="H958" i="1" s="1"/>
  <c r="D957" i="1"/>
  <c r="C957" i="1"/>
  <c r="H957" i="1" s="1"/>
  <c r="D956" i="1"/>
  <c r="C956" i="1"/>
  <c r="H956" i="1" s="1"/>
  <c r="G955" i="1"/>
  <c r="D955" i="1"/>
  <c r="C955" i="1"/>
  <c r="H955" i="1" s="1"/>
  <c r="G954" i="1"/>
  <c r="D954" i="1"/>
  <c r="C954" i="1"/>
  <c r="H954" i="1" s="1"/>
  <c r="D953" i="1"/>
  <c r="C953" i="1"/>
  <c r="H953" i="1" s="1"/>
  <c r="D952" i="1"/>
  <c r="C952" i="1"/>
  <c r="H952" i="1" s="1"/>
  <c r="G951" i="1"/>
  <c r="D951" i="1"/>
  <c r="C951" i="1"/>
  <c r="H951" i="1" s="1"/>
  <c r="G950" i="1"/>
  <c r="D950" i="1"/>
  <c r="C950" i="1"/>
  <c r="H950" i="1" s="1"/>
  <c r="D949" i="1"/>
  <c r="C949" i="1"/>
  <c r="H949" i="1" s="1"/>
  <c r="D948" i="1"/>
  <c r="C948" i="1"/>
  <c r="H948" i="1" s="1"/>
  <c r="G947" i="1"/>
  <c r="D947" i="1"/>
  <c r="C947" i="1"/>
  <c r="H947" i="1" s="1"/>
  <c r="G946" i="1"/>
  <c r="D946" i="1"/>
  <c r="C946" i="1"/>
  <c r="H946" i="1" s="1"/>
  <c r="D945" i="1"/>
  <c r="C945" i="1"/>
  <c r="H945" i="1" s="1"/>
  <c r="D944" i="1"/>
  <c r="C944" i="1"/>
  <c r="H944" i="1" s="1"/>
  <c r="G943" i="1"/>
  <c r="D943" i="1"/>
  <c r="C943" i="1"/>
  <c r="H943" i="1" s="1"/>
  <c r="G942" i="1"/>
  <c r="D942" i="1"/>
  <c r="C942" i="1"/>
  <c r="H942" i="1" s="1"/>
  <c r="D941" i="1"/>
  <c r="C941" i="1"/>
  <c r="H941" i="1" s="1"/>
  <c r="D940" i="1"/>
  <c r="C940" i="1"/>
  <c r="H940" i="1" s="1"/>
  <c r="G939" i="1"/>
  <c r="D939" i="1"/>
  <c r="C939" i="1"/>
  <c r="H939" i="1" s="1"/>
  <c r="G938" i="1"/>
  <c r="D938" i="1"/>
  <c r="C938" i="1"/>
  <c r="H938" i="1" s="1"/>
  <c r="D937" i="1"/>
  <c r="C937" i="1"/>
  <c r="H937" i="1" s="1"/>
  <c r="D936" i="1"/>
  <c r="C936" i="1"/>
  <c r="H936" i="1" s="1"/>
  <c r="G935" i="1"/>
  <c r="D935" i="1"/>
  <c r="C935" i="1"/>
  <c r="H935" i="1" s="1"/>
  <c r="G934" i="1"/>
  <c r="D934" i="1"/>
  <c r="C934" i="1"/>
  <c r="H934" i="1" s="1"/>
  <c r="D933" i="1"/>
  <c r="C933" i="1"/>
  <c r="H933" i="1" s="1"/>
  <c r="D932" i="1"/>
  <c r="C932" i="1"/>
  <c r="H932" i="1" s="1"/>
  <c r="G931" i="1"/>
  <c r="D931" i="1"/>
  <c r="C931" i="1"/>
  <c r="H931" i="1" s="1"/>
  <c r="G930" i="1"/>
  <c r="D930" i="1"/>
  <c r="C930" i="1"/>
  <c r="H930" i="1" s="1"/>
  <c r="D929" i="1"/>
  <c r="C929" i="1"/>
  <c r="H929" i="1" s="1"/>
  <c r="D928" i="1"/>
  <c r="C928" i="1"/>
  <c r="H928" i="1" s="1"/>
  <c r="G927" i="1"/>
  <c r="D927" i="1"/>
  <c r="C927" i="1"/>
  <c r="H927" i="1" s="1"/>
  <c r="G926" i="1"/>
  <c r="D926" i="1"/>
  <c r="C926" i="1"/>
  <c r="H926" i="1" s="1"/>
  <c r="D925" i="1"/>
  <c r="C925" i="1"/>
  <c r="H925" i="1" s="1"/>
  <c r="D924" i="1"/>
  <c r="C924" i="1"/>
  <c r="H924" i="1" s="1"/>
  <c r="G923" i="1"/>
  <c r="D923" i="1"/>
  <c r="C923" i="1"/>
  <c r="H923" i="1" s="1"/>
  <c r="G922" i="1"/>
  <c r="D922" i="1"/>
  <c r="C922" i="1"/>
  <c r="H922" i="1" s="1"/>
  <c r="D921" i="1"/>
  <c r="C921" i="1"/>
  <c r="H921" i="1" s="1"/>
  <c r="D920" i="1"/>
  <c r="C920" i="1"/>
  <c r="H920" i="1" s="1"/>
  <c r="G919" i="1"/>
  <c r="D919" i="1"/>
  <c r="C919" i="1"/>
  <c r="H919" i="1" s="1"/>
  <c r="G918" i="1"/>
  <c r="D918" i="1"/>
  <c r="C918" i="1"/>
  <c r="H918" i="1" s="1"/>
  <c r="D917" i="1"/>
  <c r="C917" i="1"/>
  <c r="H917" i="1" s="1"/>
  <c r="D916" i="1"/>
  <c r="C916" i="1"/>
  <c r="H916" i="1" s="1"/>
  <c r="G915" i="1"/>
  <c r="D915" i="1"/>
  <c r="C915" i="1"/>
  <c r="H915" i="1" s="1"/>
  <c r="G914" i="1"/>
  <c r="D914" i="1"/>
  <c r="C914" i="1"/>
  <c r="H914" i="1" s="1"/>
  <c r="D913" i="1"/>
  <c r="C913" i="1"/>
  <c r="H913" i="1" s="1"/>
  <c r="D912" i="1"/>
  <c r="C912" i="1"/>
  <c r="H912" i="1" s="1"/>
  <c r="G911" i="1"/>
  <c r="D911" i="1"/>
  <c r="C911" i="1"/>
  <c r="H911" i="1" s="1"/>
  <c r="G910" i="1"/>
  <c r="D910" i="1"/>
  <c r="C910" i="1"/>
  <c r="H910" i="1" s="1"/>
  <c r="D909" i="1"/>
  <c r="C909" i="1"/>
  <c r="H909" i="1" s="1"/>
  <c r="D908" i="1"/>
  <c r="C908" i="1"/>
  <c r="H908" i="1" s="1"/>
  <c r="G907" i="1"/>
  <c r="D907" i="1"/>
  <c r="C907" i="1"/>
  <c r="H907" i="1" s="1"/>
  <c r="G906" i="1"/>
  <c r="D906" i="1"/>
  <c r="C906" i="1"/>
  <c r="H906" i="1" s="1"/>
  <c r="D905" i="1"/>
  <c r="C905" i="1"/>
  <c r="H905" i="1" s="1"/>
  <c r="D904" i="1"/>
  <c r="C904" i="1"/>
  <c r="H904" i="1" s="1"/>
  <c r="G903" i="1"/>
  <c r="D903" i="1"/>
  <c r="C903" i="1"/>
  <c r="H903" i="1" s="1"/>
  <c r="G902" i="1"/>
  <c r="D902" i="1"/>
  <c r="C902" i="1"/>
  <c r="H902" i="1" s="1"/>
  <c r="D901" i="1"/>
  <c r="C901" i="1"/>
  <c r="H901" i="1" s="1"/>
  <c r="D900" i="1"/>
  <c r="C900" i="1"/>
  <c r="H900" i="1" s="1"/>
  <c r="G899" i="1"/>
  <c r="D899" i="1"/>
  <c r="C899" i="1"/>
  <c r="H899" i="1" s="1"/>
  <c r="G898" i="1"/>
  <c r="D898" i="1"/>
  <c r="C898" i="1"/>
  <c r="H898" i="1" s="1"/>
  <c r="D897" i="1"/>
  <c r="C897" i="1"/>
  <c r="H897" i="1" s="1"/>
  <c r="D896" i="1"/>
  <c r="C896" i="1"/>
  <c r="H896" i="1" s="1"/>
  <c r="G895" i="1"/>
  <c r="D895" i="1"/>
  <c r="C895" i="1"/>
  <c r="H895" i="1" s="1"/>
  <c r="G894" i="1"/>
  <c r="D894" i="1"/>
  <c r="C894" i="1"/>
  <c r="H894" i="1" s="1"/>
  <c r="D893" i="1"/>
  <c r="C893" i="1"/>
  <c r="H893" i="1" s="1"/>
  <c r="D892" i="1"/>
  <c r="C892" i="1"/>
  <c r="H892" i="1" s="1"/>
  <c r="G891" i="1"/>
  <c r="D891" i="1"/>
  <c r="C891" i="1"/>
  <c r="H891" i="1" s="1"/>
  <c r="G890" i="1"/>
  <c r="D890" i="1"/>
  <c r="C890" i="1"/>
  <c r="H890" i="1" s="1"/>
  <c r="D889" i="1"/>
  <c r="C889" i="1"/>
  <c r="H889" i="1" s="1"/>
  <c r="D888" i="1"/>
  <c r="C888" i="1"/>
  <c r="H888" i="1" s="1"/>
  <c r="G887" i="1"/>
  <c r="D887" i="1"/>
  <c r="C887" i="1"/>
  <c r="H887" i="1" s="1"/>
  <c r="G886" i="1"/>
  <c r="D886" i="1"/>
  <c r="C886" i="1"/>
  <c r="H886" i="1" s="1"/>
  <c r="D885" i="1"/>
  <c r="C885" i="1"/>
  <c r="H885" i="1" s="1"/>
  <c r="D884" i="1"/>
  <c r="C884" i="1"/>
  <c r="H884" i="1" s="1"/>
  <c r="G883" i="1"/>
  <c r="D883" i="1"/>
  <c r="C883" i="1"/>
  <c r="H883" i="1" s="1"/>
  <c r="G882" i="1"/>
  <c r="D882" i="1"/>
  <c r="C882" i="1"/>
  <c r="H882" i="1" s="1"/>
  <c r="D881" i="1"/>
  <c r="C881" i="1"/>
  <c r="H881" i="1" s="1"/>
  <c r="D880" i="1"/>
  <c r="C880" i="1"/>
  <c r="H880" i="1" s="1"/>
  <c r="G879" i="1"/>
  <c r="D879" i="1"/>
  <c r="C879" i="1"/>
  <c r="H879" i="1" s="1"/>
  <c r="G878" i="1"/>
  <c r="D878" i="1"/>
  <c r="C878" i="1"/>
  <c r="H878" i="1" s="1"/>
  <c r="D877" i="1"/>
  <c r="C877" i="1"/>
  <c r="H877" i="1" s="1"/>
  <c r="D876" i="1"/>
  <c r="C876" i="1"/>
  <c r="H876" i="1" s="1"/>
  <c r="G875" i="1"/>
  <c r="D875" i="1"/>
  <c r="C875" i="1"/>
  <c r="H875" i="1" s="1"/>
  <c r="G874" i="1"/>
  <c r="D874" i="1"/>
  <c r="C874" i="1"/>
  <c r="H874" i="1" s="1"/>
  <c r="D873" i="1"/>
  <c r="C873" i="1"/>
  <c r="H873" i="1" s="1"/>
  <c r="D872" i="1"/>
  <c r="C872" i="1"/>
  <c r="H872" i="1" s="1"/>
  <c r="G871" i="1"/>
  <c r="D871" i="1"/>
  <c r="C871" i="1"/>
  <c r="H871" i="1" s="1"/>
  <c r="G870" i="1"/>
  <c r="D870" i="1"/>
  <c r="C870" i="1"/>
  <c r="H870" i="1" s="1"/>
  <c r="D869" i="1"/>
  <c r="C869" i="1"/>
  <c r="H869" i="1" s="1"/>
  <c r="D868" i="1"/>
  <c r="C868" i="1"/>
  <c r="H868" i="1" s="1"/>
  <c r="G867" i="1"/>
  <c r="D867" i="1"/>
  <c r="C867" i="1"/>
  <c r="H867" i="1" s="1"/>
  <c r="G866" i="1"/>
  <c r="D866" i="1"/>
  <c r="C866" i="1"/>
  <c r="H866" i="1" s="1"/>
  <c r="D865" i="1"/>
  <c r="C865" i="1"/>
  <c r="H865" i="1" s="1"/>
  <c r="D864" i="1"/>
  <c r="C864" i="1"/>
  <c r="H864" i="1" s="1"/>
  <c r="G863" i="1"/>
  <c r="D863" i="1"/>
  <c r="C863" i="1"/>
  <c r="H863" i="1" s="1"/>
  <c r="G862" i="1"/>
  <c r="D862" i="1"/>
  <c r="C862" i="1"/>
  <c r="H862" i="1" s="1"/>
  <c r="D861" i="1"/>
  <c r="C861" i="1"/>
  <c r="H861" i="1" s="1"/>
  <c r="D860" i="1"/>
  <c r="C860" i="1"/>
  <c r="H860" i="1" s="1"/>
  <c r="G859" i="1"/>
  <c r="D859" i="1"/>
  <c r="C859" i="1"/>
  <c r="H859" i="1" s="1"/>
  <c r="G858" i="1"/>
  <c r="D858" i="1"/>
  <c r="C858" i="1"/>
  <c r="H858" i="1" s="1"/>
  <c r="D857" i="1"/>
  <c r="C857" i="1"/>
  <c r="D856" i="1"/>
  <c r="C856" i="1"/>
  <c r="H856" i="1" s="1"/>
  <c r="G855" i="1"/>
  <c r="D855" i="1"/>
  <c r="C855" i="1"/>
  <c r="H855" i="1" s="1"/>
  <c r="G854" i="1"/>
  <c r="D854" i="1"/>
  <c r="C854" i="1"/>
  <c r="H854" i="1" s="1"/>
  <c r="D853" i="1"/>
  <c r="C853" i="1"/>
  <c r="D852" i="1"/>
  <c r="C852" i="1"/>
  <c r="H852" i="1" s="1"/>
  <c r="G851" i="1"/>
  <c r="D851" i="1"/>
  <c r="C851" i="1"/>
  <c r="H851" i="1" s="1"/>
  <c r="G850" i="1"/>
  <c r="D850" i="1"/>
  <c r="C850" i="1"/>
  <c r="H850" i="1" s="1"/>
  <c r="D849" i="1"/>
  <c r="C849" i="1"/>
  <c r="D848" i="1"/>
  <c r="C848" i="1"/>
  <c r="H848" i="1" s="1"/>
  <c r="G847" i="1"/>
  <c r="D847" i="1"/>
  <c r="C847" i="1"/>
  <c r="H847" i="1" s="1"/>
  <c r="G846" i="1"/>
  <c r="D846" i="1"/>
  <c r="C846" i="1"/>
  <c r="H846" i="1" s="1"/>
  <c r="D845" i="1"/>
  <c r="C845" i="1"/>
  <c r="D844" i="1"/>
  <c r="C844" i="1"/>
  <c r="H844" i="1" s="1"/>
  <c r="G843" i="1"/>
  <c r="D843" i="1"/>
  <c r="C843" i="1"/>
  <c r="H843" i="1" s="1"/>
  <c r="G842" i="1"/>
  <c r="D842" i="1"/>
  <c r="C842" i="1"/>
  <c r="H842" i="1" s="1"/>
  <c r="D841" i="1"/>
  <c r="C841" i="1"/>
  <c r="D840" i="1"/>
  <c r="C840" i="1"/>
  <c r="H840" i="1" s="1"/>
  <c r="G839" i="1"/>
  <c r="D839" i="1"/>
  <c r="C839" i="1"/>
  <c r="H839" i="1" s="1"/>
  <c r="G838" i="1"/>
  <c r="D838" i="1"/>
  <c r="C838" i="1"/>
  <c r="H838" i="1" s="1"/>
  <c r="D837" i="1"/>
  <c r="C837" i="1"/>
  <c r="D836" i="1"/>
  <c r="C836" i="1"/>
  <c r="H836" i="1" s="1"/>
  <c r="G835" i="1"/>
  <c r="D835" i="1"/>
  <c r="C835" i="1"/>
  <c r="H835" i="1" s="1"/>
  <c r="G834" i="1"/>
  <c r="D834" i="1"/>
  <c r="C834" i="1"/>
  <c r="H834" i="1" s="1"/>
  <c r="D833" i="1"/>
  <c r="C833" i="1"/>
  <c r="D832" i="1"/>
  <c r="C832" i="1"/>
  <c r="H832" i="1" s="1"/>
  <c r="G831" i="1"/>
  <c r="D831" i="1"/>
  <c r="C831" i="1"/>
  <c r="H831" i="1" s="1"/>
  <c r="G830" i="1"/>
  <c r="D830" i="1"/>
  <c r="C830" i="1"/>
  <c r="H830" i="1" s="1"/>
  <c r="D829" i="1"/>
  <c r="C829" i="1"/>
  <c r="D828" i="1"/>
  <c r="C828" i="1"/>
  <c r="H828" i="1" s="1"/>
  <c r="G827" i="1"/>
  <c r="D827" i="1"/>
  <c r="C827" i="1"/>
  <c r="H827" i="1" s="1"/>
  <c r="G826" i="1"/>
  <c r="D826" i="1"/>
  <c r="C826" i="1"/>
  <c r="H826" i="1" s="1"/>
  <c r="D825" i="1"/>
  <c r="C825" i="1"/>
  <c r="D824" i="1"/>
  <c r="C824" i="1"/>
  <c r="H824" i="1" s="1"/>
  <c r="G823" i="1"/>
  <c r="D823" i="1"/>
  <c r="C823" i="1"/>
  <c r="H823" i="1" s="1"/>
  <c r="G822" i="1"/>
  <c r="D822" i="1"/>
  <c r="C822" i="1"/>
  <c r="H822" i="1" s="1"/>
  <c r="D821" i="1"/>
  <c r="C821" i="1"/>
  <c r="D820" i="1"/>
  <c r="C820" i="1"/>
  <c r="H820" i="1" s="1"/>
  <c r="G819" i="1"/>
  <c r="D819" i="1"/>
  <c r="C819" i="1"/>
  <c r="H819" i="1" s="1"/>
  <c r="G818" i="1"/>
  <c r="D818" i="1"/>
  <c r="C818" i="1"/>
  <c r="H818" i="1" s="1"/>
  <c r="D817" i="1"/>
  <c r="C817" i="1"/>
  <c r="D816" i="1"/>
  <c r="C816" i="1"/>
  <c r="H816" i="1" s="1"/>
  <c r="G815" i="1"/>
  <c r="D815" i="1"/>
  <c r="C815" i="1"/>
  <c r="H815" i="1" s="1"/>
  <c r="G814" i="1"/>
  <c r="D814" i="1"/>
  <c r="C814" i="1"/>
  <c r="H814" i="1" s="1"/>
  <c r="D813" i="1"/>
  <c r="C813" i="1"/>
  <c r="D812" i="1"/>
  <c r="C812" i="1"/>
  <c r="H812" i="1" s="1"/>
  <c r="G811" i="1"/>
  <c r="D811" i="1"/>
  <c r="C811" i="1"/>
  <c r="H811" i="1" s="1"/>
  <c r="G810" i="1"/>
  <c r="D810" i="1"/>
  <c r="C810" i="1"/>
  <c r="H810" i="1" s="1"/>
  <c r="D809" i="1"/>
  <c r="C809" i="1"/>
  <c r="D808" i="1"/>
  <c r="C808" i="1"/>
  <c r="H808" i="1" s="1"/>
  <c r="G807" i="1"/>
  <c r="D807" i="1"/>
  <c r="C807" i="1"/>
  <c r="H807" i="1" s="1"/>
  <c r="G806" i="1"/>
  <c r="D806" i="1"/>
  <c r="C806" i="1"/>
  <c r="H806" i="1" s="1"/>
  <c r="D805" i="1"/>
  <c r="C805" i="1"/>
  <c r="D804" i="1"/>
  <c r="C804" i="1"/>
  <c r="H804" i="1" s="1"/>
  <c r="G803" i="1"/>
  <c r="D803" i="1"/>
  <c r="C803" i="1"/>
  <c r="H803" i="1" s="1"/>
  <c r="G802" i="1"/>
  <c r="D802" i="1"/>
  <c r="C802" i="1"/>
  <c r="H802" i="1" s="1"/>
  <c r="D801" i="1"/>
  <c r="C801" i="1"/>
  <c r="D800" i="1"/>
  <c r="C800" i="1"/>
  <c r="H800" i="1" s="1"/>
  <c r="G799" i="1"/>
  <c r="D799" i="1"/>
  <c r="C799" i="1"/>
  <c r="H799" i="1" s="1"/>
  <c r="G798" i="1"/>
  <c r="D798" i="1"/>
  <c r="C798" i="1"/>
  <c r="H798" i="1" s="1"/>
  <c r="D797" i="1"/>
  <c r="C797" i="1"/>
  <c r="D796" i="1"/>
  <c r="C796" i="1"/>
  <c r="G795" i="1"/>
  <c r="D795" i="1"/>
  <c r="C795" i="1"/>
  <c r="H795" i="1" s="1"/>
  <c r="G794" i="1"/>
  <c r="D794" i="1"/>
  <c r="C794" i="1"/>
  <c r="H794" i="1" s="1"/>
  <c r="D793" i="1"/>
  <c r="C793" i="1"/>
  <c r="D792" i="1"/>
  <c r="C792" i="1"/>
  <c r="G791" i="1"/>
  <c r="D791" i="1"/>
  <c r="C791" i="1"/>
  <c r="H791" i="1" s="1"/>
  <c r="G790" i="1"/>
  <c r="D790" i="1"/>
  <c r="C790" i="1"/>
  <c r="H790" i="1" s="1"/>
  <c r="D789" i="1"/>
  <c r="C789" i="1"/>
  <c r="D788" i="1"/>
  <c r="C788" i="1"/>
  <c r="G787" i="1"/>
  <c r="D787" i="1"/>
  <c r="C787" i="1"/>
  <c r="H787" i="1" s="1"/>
  <c r="G786" i="1"/>
  <c r="D786" i="1"/>
  <c r="C786" i="1"/>
  <c r="H786" i="1" s="1"/>
  <c r="D785" i="1"/>
  <c r="C785" i="1"/>
  <c r="D784" i="1"/>
  <c r="C784" i="1"/>
  <c r="G783" i="1"/>
  <c r="D783" i="1"/>
  <c r="C783" i="1"/>
  <c r="H783" i="1" s="1"/>
  <c r="G782" i="1"/>
  <c r="D782" i="1"/>
  <c r="C782" i="1"/>
  <c r="H782" i="1" s="1"/>
  <c r="D781" i="1"/>
  <c r="C781" i="1"/>
  <c r="D780" i="1"/>
  <c r="C780" i="1"/>
  <c r="G779" i="1"/>
  <c r="D779" i="1"/>
  <c r="C779" i="1"/>
  <c r="H779" i="1" s="1"/>
  <c r="G778" i="1"/>
  <c r="D778" i="1"/>
  <c r="C778" i="1"/>
  <c r="H778" i="1" s="1"/>
  <c r="D777" i="1"/>
  <c r="C777" i="1"/>
  <c r="D776" i="1"/>
  <c r="C776" i="1"/>
  <c r="G775" i="1"/>
  <c r="D775" i="1"/>
  <c r="C775" i="1"/>
  <c r="H775" i="1" s="1"/>
  <c r="G774" i="1"/>
  <c r="D774" i="1"/>
  <c r="C774" i="1"/>
  <c r="H774" i="1" s="1"/>
  <c r="D773" i="1"/>
  <c r="C773" i="1"/>
  <c r="D772" i="1"/>
  <c r="C772" i="1"/>
  <c r="G771" i="1"/>
  <c r="D771" i="1"/>
  <c r="C771" i="1"/>
  <c r="H771" i="1" s="1"/>
  <c r="G770" i="1"/>
  <c r="D770" i="1"/>
  <c r="C770" i="1"/>
  <c r="H770" i="1" s="1"/>
  <c r="D769" i="1"/>
  <c r="C769" i="1"/>
  <c r="D768" i="1"/>
  <c r="C768" i="1"/>
  <c r="G767" i="1"/>
  <c r="D767" i="1"/>
  <c r="C767" i="1"/>
  <c r="H767" i="1" s="1"/>
  <c r="G766" i="1"/>
  <c r="D766" i="1"/>
  <c r="C766" i="1"/>
  <c r="H766" i="1" s="1"/>
  <c r="D765" i="1"/>
  <c r="C765" i="1"/>
  <c r="D764" i="1"/>
  <c r="C764" i="1"/>
  <c r="G763" i="1"/>
  <c r="D763" i="1"/>
  <c r="C763" i="1"/>
  <c r="H763" i="1" s="1"/>
  <c r="G762" i="1"/>
  <c r="D762" i="1"/>
  <c r="C762" i="1"/>
  <c r="H762" i="1" s="1"/>
  <c r="D761" i="1"/>
  <c r="C761" i="1"/>
  <c r="D760" i="1"/>
  <c r="C760" i="1"/>
  <c r="G759" i="1"/>
  <c r="D759" i="1"/>
  <c r="C759" i="1"/>
  <c r="H759" i="1" s="1"/>
  <c r="G758" i="1"/>
  <c r="D758" i="1"/>
  <c r="C758" i="1"/>
  <c r="H758" i="1" s="1"/>
  <c r="D757" i="1"/>
  <c r="C757" i="1"/>
  <c r="D756" i="1"/>
  <c r="C756" i="1"/>
  <c r="G755" i="1"/>
  <c r="D755" i="1"/>
  <c r="C755" i="1"/>
  <c r="H755" i="1" s="1"/>
  <c r="G754" i="1"/>
  <c r="D754" i="1"/>
  <c r="C754" i="1"/>
  <c r="H754" i="1" s="1"/>
  <c r="D753" i="1"/>
  <c r="C753" i="1"/>
  <c r="D752" i="1"/>
  <c r="C752" i="1"/>
  <c r="G751" i="1"/>
  <c r="D751" i="1"/>
  <c r="C751" i="1"/>
  <c r="H751" i="1" s="1"/>
  <c r="G750" i="1"/>
  <c r="D750" i="1"/>
  <c r="C750" i="1"/>
  <c r="H750" i="1" s="1"/>
  <c r="D749" i="1"/>
  <c r="C749" i="1"/>
  <c r="D748" i="1"/>
  <c r="C748" i="1"/>
  <c r="G747" i="1"/>
  <c r="D747" i="1"/>
  <c r="C747" i="1"/>
  <c r="H747" i="1" s="1"/>
  <c r="G746" i="1"/>
  <c r="D746" i="1"/>
  <c r="C746" i="1"/>
  <c r="H746" i="1" s="1"/>
  <c r="D745" i="1"/>
  <c r="C745" i="1"/>
  <c r="D744" i="1"/>
  <c r="C744" i="1"/>
  <c r="G743" i="1"/>
  <c r="D743" i="1"/>
  <c r="C743" i="1"/>
  <c r="H743" i="1" s="1"/>
  <c r="G742" i="1"/>
  <c r="D742" i="1"/>
  <c r="C742" i="1"/>
  <c r="D741" i="1"/>
  <c r="C741" i="1"/>
  <c r="D740" i="1"/>
  <c r="C740" i="1"/>
  <c r="G739" i="1"/>
  <c r="D739" i="1"/>
  <c r="C739" i="1"/>
  <c r="H739" i="1" s="1"/>
  <c r="G738" i="1"/>
  <c r="D738" i="1"/>
  <c r="C738" i="1"/>
  <c r="D737" i="1"/>
  <c r="C737" i="1"/>
  <c r="D736" i="1"/>
  <c r="C736" i="1"/>
  <c r="G735" i="1"/>
  <c r="D735" i="1"/>
  <c r="C735" i="1"/>
  <c r="H735" i="1" s="1"/>
  <c r="G734" i="1"/>
  <c r="D734" i="1"/>
  <c r="C734" i="1"/>
  <c r="D733" i="1"/>
  <c r="C733" i="1"/>
  <c r="D732" i="1"/>
  <c r="C732" i="1"/>
  <c r="G731" i="1"/>
  <c r="D731" i="1"/>
  <c r="C731" i="1"/>
  <c r="H731" i="1" s="1"/>
  <c r="G730" i="1"/>
  <c r="D730" i="1"/>
  <c r="C730" i="1"/>
  <c r="D729" i="1"/>
  <c r="C729" i="1"/>
  <c r="D728" i="1"/>
  <c r="C728" i="1"/>
  <c r="G727" i="1"/>
  <c r="D727" i="1"/>
  <c r="C727" i="1"/>
  <c r="H727" i="1" s="1"/>
  <c r="G726" i="1"/>
  <c r="D726" i="1"/>
  <c r="C726" i="1"/>
  <c r="D725" i="1"/>
  <c r="C725" i="1"/>
  <c r="D724" i="1"/>
  <c r="C724" i="1"/>
  <c r="G723" i="1"/>
  <c r="D723" i="1"/>
  <c r="C723" i="1"/>
  <c r="H723" i="1" s="1"/>
  <c r="G722" i="1"/>
  <c r="D722" i="1"/>
  <c r="C722" i="1"/>
  <c r="D721" i="1"/>
  <c r="C721" i="1"/>
  <c r="D720" i="1"/>
  <c r="C720" i="1"/>
  <c r="G719" i="1"/>
  <c r="D719" i="1"/>
  <c r="C719" i="1"/>
  <c r="H719" i="1" s="1"/>
  <c r="G718"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G643" i="1" s="1"/>
  <c r="D642" i="1"/>
  <c r="C642" i="1"/>
  <c r="H642" i="1" s="1"/>
  <c r="D641" i="1"/>
  <c r="C641" i="1"/>
  <c r="G632" i="1"/>
  <c r="D632" i="1"/>
  <c r="C632" i="1"/>
  <c r="H632" i="1" s="1"/>
  <c r="D631" i="1"/>
  <c r="G631" i="1" s="1"/>
  <c r="C631" i="1"/>
  <c r="G628" i="1"/>
  <c r="D628" i="1"/>
  <c r="C628" i="1"/>
  <c r="H628" i="1" s="1"/>
  <c r="D627" i="1"/>
  <c r="G627" i="1" s="1"/>
  <c r="C627" i="1"/>
  <c r="G626" i="1"/>
  <c r="D626" i="1"/>
  <c r="C626" i="1"/>
  <c r="H626" i="1" s="1"/>
  <c r="D625" i="1"/>
  <c r="C625" i="1"/>
  <c r="G624" i="1"/>
  <c r="D624" i="1"/>
  <c r="C624" i="1"/>
  <c r="H624" i="1" s="1"/>
  <c r="D623" i="1"/>
  <c r="G623" i="1" s="1"/>
  <c r="C623" i="1"/>
  <c r="D622" i="1"/>
  <c r="C622" i="1"/>
  <c r="H622" i="1" s="1"/>
  <c r="D621" i="1"/>
  <c r="C621" i="1"/>
  <c r="G620" i="1"/>
  <c r="D620" i="1"/>
  <c r="C620" i="1"/>
  <c r="H620" i="1" s="1"/>
  <c r="D619" i="1"/>
  <c r="D618" i="1"/>
  <c r="C618" i="1"/>
  <c r="H618" i="1" s="1"/>
  <c r="D617" i="1"/>
  <c r="C617" i="1"/>
  <c r="G616" i="1"/>
  <c r="D616" i="1"/>
  <c r="C616" i="1"/>
  <c r="H616" i="1" s="1"/>
  <c r="D615" i="1"/>
  <c r="G615" i="1" s="1"/>
  <c r="C615" i="1"/>
  <c r="D614" i="1"/>
  <c r="C614" i="1"/>
  <c r="H614" i="1" s="1"/>
  <c r="D613" i="1"/>
  <c r="C613" i="1"/>
  <c r="G612" i="1"/>
  <c r="D612" i="1"/>
  <c r="C612" i="1"/>
  <c r="H612" i="1" s="1"/>
  <c r="D611" i="1"/>
  <c r="G611" i="1" s="1"/>
  <c r="C611" i="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G478" i="1"/>
  <c r="D478" i="1"/>
  <c r="C478" i="1"/>
  <c r="H478" i="1" s="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G466" i="1"/>
  <c r="D466" i="1"/>
  <c r="C466" i="1"/>
  <c r="H466" i="1" s="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G415" i="1"/>
  <c r="D415" i="1"/>
  <c r="C415" i="1"/>
  <c r="H415" i="1" s="1"/>
  <c r="D414" i="1"/>
  <c r="G413" i="1"/>
  <c r="D413" i="1"/>
  <c r="C413" i="1"/>
  <c r="H413" i="1" s="1"/>
  <c r="D412" i="1"/>
  <c r="C412" i="1"/>
  <c r="H412" i="1" s="1"/>
  <c r="G406" i="1"/>
  <c r="D406" i="1"/>
  <c r="C406" i="1"/>
  <c r="H406" i="1" s="1"/>
  <c r="D405" i="1"/>
  <c r="G405" i="1" s="1"/>
  <c r="C405" i="1"/>
  <c r="G404" i="1"/>
  <c r="D404" i="1"/>
  <c r="C404" i="1"/>
  <c r="H404" i="1" s="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D379" i="1"/>
  <c r="C379" i="1"/>
  <c r="H379" i="1" s="1"/>
  <c r="D378" i="1"/>
  <c r="C378" i="1"/>
  <c r="H378" i="1" s="1"/>
  <c r="G377" i="1"/>
  <c r="D377" i="1"/>
  <c r="C377" i="1"/>
  <c r="H377" i="1" s="1"/>
  <c r="G376" i="1"/>
  <c r="D376" i="1"/>
  <c r="C376" i="1"/>
  <c r="H376" i="1" s="1"/>
  <c r="D375" i="1"/>
  <c r="C375" i="1"/>
  <c r="H375" i="1" s="1"/>
  <c r="D374" i="1"/>
  <c r="C374" i="1"/>
  <c r="H374" i="1" s="1"/>
  <c r="G373" i="1"/>
  <c r="D373" i="1"/>
  <c r="C373" i="1"/>
  <c r="H373" i="1" s="1"/>
  <c r="G372" i="1"/>
  <c r="D372" i="1"/>
  <c r="C372" i="1"/>
  <c r="H372" i="1" s="1"/>
  <c r="D371" i="1"/>
  <c r="C371" i="1"/>
  <c r="H371" i="1" s="1"/>
  <c r="D370" i="1"/>
  <c r="C370" i="1"/>
  <c r="H370" i="1" s="1"/>
  <c r="G369" i="1"/>
  <c r="D369" i="1"/>
  <c r="C369" i="1"/>
  <c r="H369" i="1" s="1"/>
  <c r="G368" i="1"/>
  <c r="D368" i="1"/>
  <c r="C368" i="1"/>
  <c r="H368" i="1" s="1"/>
  <c r="D367" i="1"/>
  <c r="C367" i="1"/>
  <c r="H367" i="1" s="1"/>
  <c r="D366" i="1"/>
  <c r="C366" i="1"/>
  <c r="H366" i="1" s="1"/>
  <c r="G365" i="1"/>
  <c r="D365" i="1"/>
  <c r="C365" i="1"/>
  <c r="H365" i="1" s="1"/>
  <c r="G364" i="1"/>
  <c r="D364" i="1"/>
  <c r="C364" i="1"/>
  <c r="H364" i="1" s="1"/>
  <c r="D363" i="1"/>
  <c r="C363" i="1"/>
  <c r="H363" i="1" s="1"/>
  <c r="D362" i="1"/>
  <c r="C362" i="1"/>
  <c r="H362" i="1" s="1"/>
  <c r="G361" i="1"/>
  <c r="D361" i="1"/>
  <c r="C361" i="1"/>
  <c r="H361" i="1" s="1"/>
  <c r="G360" i="1"/>
  <c r="D360" i="1"/>
  <c r="C360" i="1"/>
  <c r="H360" i="1" s="1"/>
  <c r="D359" i="1"/>
  <c r="C359" i="1"/>
  <c r="H359" i="1" s="1"/>
  <c r="G357" i="1"/>
  <c r="D357" i="1"/>
  <c r="C357" i="1"/>
  <c r="H357" i="1" s="1"/>
  <c r="D356" i="1"/>
  <c r="C356" i="1"/>
  <c r="H356" i="1" s="1"/>
  <c r="D355" i="1"/>
  <c r="C355" i="1"/>
  <c r="H355" i="1" s="1"/>
  <c r="G354" i="1"/>
  <c r="D354" i="1"/>
  <c r="C354" i="1"/>
  <c r="H354" i="1" s="1"/>
  <c r="G353" i="1"/>
  <c r="D353" i="1"/>
  <c r="C353" i="1"/>
  <c r="H353" i="1" s="1"/>
  <c r="D352" i="1"/>
  <c r="C352" i="1"/>
  <c r="H352" i="1" s="1"/>
  <c r="D351" i="1"/>
  <c r="C351" i="1"/>
  <c r="H351" i="1" s="1"/>
  <c r="G350" i="1"/>
  <c r="D350" i="1"/>
  <c r="C350" i="1"/>
  <c r="H350" i="1" s="1"/>
  <c r="G349" i="1"/>
  <c r="D349" i="1"/>
  <c r="C349" i="1"/>
  <c r="H349" i="1" s="1"/>
  <c r="D348" i="1"/>
  <c r="C348" i="1"/>
  <c r="H348" i="1" s="1"/>
  <c r="D347" i="1"/>
  <c r="C347" i="1"/>
  <c r="H347" i="1" s="1"/>
  <c r="G346" i="1"/>
  <c r="D346" i="1"/>
  <c r="C346" i="1"/>
  <c r="H346" i="1" s="1"/>
  <c r="D344" i="1"/>
  <c r="C344" i="1"/>
  <c r="H344" i="1" s="1"/>
  <c r="G343" i="1"/>
  <c r="D343" i="1"/>
  <c r="C343" i="1"/>
  <c r="H343" i="1" s="1"/>
  <c r="G342" i="1"/>
  <c r="D342" i="1"/>
  <c r="C342" i="1"/>
  <c r="H342" i="1" s="1"/>
  <c r="D341" i="1"/>
  <c r="C341" i="1"/>
  <c r="H341" i="1" s="1"/>
  <c r="D340" i="1"/>
  <c r="C340" i="1"/>
  <c r="H340" i="1" s="1"/>
  <c r="G339" i="1"/>
  <c r="D339" i="1"/>
  <c r="C339" i="1"/>
  <c r="H339" i="1" s="1"/>
  <c r="G338" i="1"/>
  <c r="D338" i="1"/>
  <c r="C338" i="1"/>
  <c r="H338" i="1" s="1"/>
  <c r="D337" i="1"/>
  <c r="C337" i="1"/>
  <c r="H337" i="1" s="1"/>
  <c r="D336" i="1"/>
  <c r="C336" i="1"/>
  <c r="H336" i="1" s="1"/>
  <c r="G335" i="1"/>
  <c r="D335" i="1"/>
  <c r="C335" i="1"/>
  <c r="H335" i="1" s="1"/>
  <c r="G334" i="1"/>
  <c r="D334" i="1"/>
  <c r="C334" i="1"/>
  <c r="H334" i="1" s="1"/>
  <c r="D333" i="1"/>
  <c r="C333" i="1"/>
  <c r="H333" i="1" s="1"/>
  <c r="D332" i="1"/>
  <c r="C332" i="1"/>
  <c r="H332" i="1" s="1"/>
  <c r="G331" i="1"/>
  <c r="D331" i="1"/>
  <c r="C331" i="1"/>
  <c r="H331" i="1" s="1"/>
  <c r="G330" i="1"/>
  <c r="D330" i="1"/>
  <c r="C330" i="1"/>
  <c r="H330" i="1" s="1"/>
  <c r="D329" i="1"/>
  <c r="C329" i="1"/>
  <c r="H329" i="1" s="1"/>
  <c r="D328" i="1"/>
  <c r="C328" i="1"/>
  <c r="H328" i="1" s="1"/>
  <c r="G327" i="1"/>
  <c r="D327" i="1"/>
  <c r="C327" i="1"/>
  <c r="H327" i="1" s="1"/>
  <c r="G326" i="1"/>
  <c r="D326" i="1"/>
  <c r="C326" i="1"/>
  <c r="H326" i="1" s="1"/>
  <c r="D325" i="1"/>
  <c r="C325" i="1"/>
  <c r="H325" i="1" s="1"/>
  <c r="D324" i="1"/>
  <c r="C324" i="1"/>
  <c r="H324" i="1" s="1"/>
  <c r="G323" i="1"/>
  <c r="D323" i="1"/>
  <c r="C323" i="1"/>
  <c r="H323" i="1" s="1"/>
  <c r="G322" i="1"/>
  <c r="D322" i="1"/>
  <c r="C322" i="1"/>
  <c r="H322" i="1" s="1"/>
  <c r="D321" i="1"/>
  <c r="C321" i="1"/>
  <c r="H321" i="1" s="1"/>
  <c r="D320" i="1"/>
  <c r="C320" i="1"/>
  <c r="H320" i="1" s="1"/>
  <c r="G319" i="1"/>
  <c r="D319" i="1"/>
  <c r="C319" i="1"/>
  <c r="H319" i="1" s="1"/>
  <c r="G318" i="1"/>
  <c r="D318" i="1"/>
  <c r="C318" i="1"/>
  <c r="H318" i="1" s="1"/>
  <c r="D317" i="1"/>
  <c r="C317" i="1"/>
  <c r="H317" i="1" s="1"/>
  <c r="D316" i="1"/>
  <c r="C316" i="1"/>
  <c r="H316" i="1" s="1"/>
  <c r="G315" i="1"/>
  <c r="D315" i="1"/>
  <c r="C315" i="1"/>
  <c r="H315" i="1" s="1"/>
  <c r="G314" i="1"/>
  <c r="D314" i="1"/>
  <c r="C314" i="1"/>
  <c r="H314" i="1" s="1"/>
  <c r="D313" i="1"/>
  <c r="C313" i="1"/>
  <c r="H313" i="1" s="1"/>
  <c r="D312" i="1"/>
  <c r="C312" i="1"/>
  <c r="H312" i="1" s="1"/>
  <c r="G311" i="1"/>
  <c r="D311" i="1"/>
  <c r="C311" i="1"/>
  <c r="H311" i="1" s="1"/>
  <c r="G310" i="1"/>
  <c r="D310" i="1"/>
  <c r="C310" i="1"/>
  <c r="H310" i="1" s="1"/>
  <c r="D309" i="1"/>
  <c r="C309" i="1"/>
  <c r="H309" i="1" s="1"/>
  <c r="D308" i="1"/>
  <c r="C308" i="1"/>
  <c r="H308" i="1" s="1"/>
  <c r="G307" i="1"/>
  <c r="D307" i="1"/>
  <c r="C307" i="1"/>
  <c r="H307" i="1" s="1"/>
  <c r="C306" i="1"/>
  <c r="D305" i="1"/>
  <c r="C305" i="1"/>
  <c r="H305" i="1" s="1"/>
  <c r="G304" i="1"/>
  <c r="D304" i="1"/>
  <c r="C304" i="1"/>
  <c r="H304" i="1" s="1"/>
  <c r="G303" i="1"/>
  <c r="D303" i="1"/>
  <c r="C303" i="1"/>
  <c r="H303" i="1" s="1"/>
  <c r="D302" i="1"/>
  <c r="C302" i="1"/>
  <c r="H302" i="1" s="1"/>
  <c r="D301" i="1"/>
  <c r="C301" i="1"/>
  <c r="H301" i="1" s="1"/>
  <c r="G300" i="1"/>
  <c r="D300" i="1"/>
  <c r="C300" i="1"/>
  <c r="H300" i="1" s="1"/>
  <c r="G299" i="1"/>
  <c r="D299" i="1"/>
  <c r="C299" i="1"/>
  <c r="H299" i="1" s="1"/>
  <c r="D298" i="1"/>
  <c r="C298" i="1"/>
  <c r="H298" i="1" s="1"/>
  <c r="D297" i="1"/>
  <c r="C297" i="1"/>
  <c r="H297" i="1" s="1"/>
  <c r="G296" i="1"/>
  <c r="D296" i="1"/>
  <c r="C296" i="1"/>
  <c r="H296" i="1" s="1"/>
  <c r="G295" i="1"/>
  <c r="D295" i="1"/>
  <c r="C295" i="1"/>
  <c r="H295" i="1" s="1"/>
  <c r="D294" i="1"/>
  <c r="C294" i="1"/>
  <c r="H294" i="1" s="1"/>
  <c r="G292" i="1"/>
  <c r="D292" i="1"/>
  <c r="C292" i="1"/>
  <c r="H292" i="1" s="1"/>
  <c r="D291" i="1"/>
  <c r="C291" i="1"/>
  <c r="H291" i="1" s="1"/>
  <c r="D290" i="1"/>
  <c r="C290" i="1"/>
  <c r="H290" i="1" s="1"/>
  <c r="D289" i="1"/>
  <c r="G289" i="1" s="1"/>
  <c r="C289" i="1"/>
  <c r="H289" i="1" s="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G131" i="1" s="1"/>
  <c r="D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 i="9" l="1"/>
  <c r="B27" i="9" s="1"/>
  <c r="F215" i="9"/>
  <c r="G412" i="1"/>
  <c r="C637" i="1"/>
  <c r="H637" i="1" s="1"/>
  <c r="D644" i="4"/>
  <c r="C638" i="1" s="1"/>
  <c r="C411" i="1"/>
  <c r="H411" i="1" s="1"/>
  <c r="F417" i="4"/>
  <c r="G1222" i="1"/>
  <c r="H405" i="1"/>
  <c r="D411" i="1"/>
  <c r="H288" i="1"/>
  <c r="E273" i="9"/>
  <c r="B273" i="9" s="1"/>
  <c r="G130" i="1"/>
  <c r="H131" i="1"/>
  <c r="E287" i="9"/>
  <c r="B287" i="9" s="1"/>
  <c r="B215" i="9"/>
  <c r="E293" i="9"/>
  <c r="B293" i="9" s="1"/>
  <c r="G290" i="1"/>
  <c r="G297" i="1"/>
  <c r="G301" i="1"/>
  <c r="G305" i="1"/>
  <c r="G308" i="1"/>
  <c r="G312" i="1"/>
  <c r="G316" i="1"/>
  <c r="G320" i="1"/>
  <c r="G324" i="1"/>
  <c r="G328" i="1"/>
  <c r="G332" i="1"/>
  <c r="G336" i="1"/>
  <c r="G340" i="1"/>
  <c r="G344" i="1"/>
  <c r="G347" i="1"/>
  <c r="G351" i="1"/>
  <c r="G355" i="1"/>
  <c r="G362" i="1"/>
  <c r="G366" i="1"/>
  <c r="G370" i="1"/>
  <c r="G374" i="1"/>
  <c r="G378" i="1"/>
  <c r="G291" i="1"/>
  <c r="G294" i="1"/>
  <c r="G298" i="1"/>
  <c r="G302" i="1"/>
  <c r="G309" i="1"/>
  <c r="G313" i="1"/>
  <c r="G317" i="1"/>
  <c r="G321" i="1"/>
  <c r="G325" i="1"/>
  <c r="G329" i="1"/>
  <c r="G333" i="1"/>
  <c r="G337" i="1"/>
  <c r="G341" i="1"/>
  <c r="G348" i="1"/>
  <c r="G352" i="1"/>
  <c r="G356" i="1"/>
  <c r="G359" i="1"/>
  <c r="G363" i="1"/>
  <c r="G367" i="1"/>
  <c r="G371" i="1"/>
  <c r="G375" i="1"/>
  <c r="G379" i="1"/>
  <c r="H613" i="1"/>
  <c r="H617" i="1"/>
  <c r="H621" i="1"/>
  <c r="H625" i="1"/>
  <c r="H641"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4" i="1"/>
  <c r="G618" i="1"/>
  <c r="G622" i="1"/>
  <c r="G642" i="1"/>
  <c r="G644" i="1"/>
  <c r="H644" i="1"/>
  <c r="G646" i="1"/>
  <c r="H646" i="1"/>
  <c r="G648" i="1"/>
  <c r="H648" i="1"/>
  <c r="G650" i="1"/>
  <c r="H650" i="1"/>
  <c r="G652" i="1"/>
  <c r="H652" i="1"/>
  <c r="G654" i="1"/>
  <c r="H654" i="1"/>
  <c r="G656" i="1"/>
  <c r="H656" i="1"/>
  <c r="G658" i="1"/>
  <c r="H658" i="1"/>
  <c r="G660" i="1"/>
  <c r="H660" i="1"/>
  <c r="G662" i="1"/>
  <c r="H662" i="1"/>
  <c r="G664" i="1"/>
  <c r="H664" i="1"/>
  <c r="G666" i="1"/>
  <c r="H666" i="1"/>
  <c r="G668" i="1"/>
  <c r="H668" i="1"/>
  <c r="G670" i="1"/>
  <c r="H670" i="1"/>
  <c r="G672" i="1"/>
  <c r="H672" i="1"/>
  <c r="G674" i="1"/>
  <c r="H674" i="1"/>
  <c r="G676" i="1"/>
  <c r="H676" i="1"/>
  <c r="G678" i="1"/>
  <c r="H678" i="1"/>
  <c r="G680" i="1"/>
  <c r="H680" i="1"/>
  <c r="G682" i="1"/>
  <c r="H682" i="1"/>
  <c r="G684" i="1"/>
  <c r="H684" i="1"/>
  <c r="G686"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712" i="1"/>
  <c r="H712" i="1"/>
  <c r="G714" i="1"/>
  <c r="H714" i="1"/>
  <c r="G716" i="1"/>
  <c r="H716" i="1"/>
  <c r="H721" i="1"/>
  <c r="G721" i="1"/>
  <c r="H724" i="1"/>
  <c r="G724" i="1"/>
  <c r="H729" i="1"/>
  <c r="G729" i="1"/>
  <c r="H732" i="1"/>
  <c r="G732" i="1"/>
  <c r="H737" i="1"/>
  <c r="G737" i="1"/>
  <c r="H740" i="1"/>
  <c r="G740" i="1"/>
  <c r="H745" i="1"/>
  <c r="G745" i="1"/>
  <c r="H748" i="1"/>
  <c r="G748" i="1"/>
  <c r="H753" i="1"/>
  <c r="G753" i="1"/>
  <c r="H756" i="1"/>
  <c r="G756" i="1"/>
  <c r="H761" i="1"/>
  <c r="G761" i="1"/>
  <c r="H764" i="1"/>
  <c r="G764" i="1"/>
  <c r="H769" i="1"/>
  <c r="G769" i="1"/>
  <c r="H772" i="1"/>
  <c r="G772" i="1"/>
  <c r="H777" i="1"/>
  <c r="G777" i="1"/>
  <c r="H780" i="1"/>
  <c r="G780" i="1"/>
  <c r="H785" i="1"/>
  <c r="G785" i="1"/>
  <c r="H788" i="1"/>
  <c r="G788" i="1"/>
  <c r="H793" i="1"/>
  <c r="G793" i="1"/>
  <c r="H796" i="1"/>
  <c r="G796" i="1"/>
  <c r="H801" i="1"/>
  <c r="G801" i="1"/>
  <c r="H809" i="1"/>
  <c r="G809" i="1"/>
  <c r="H817" i="1"/>
  <c r="G817" i="1"/>
  <c r="H825" i="1"/>
  <c r="G825" i="1"/>
  <c r="H833" i="1"/>
  <c r="G833" i="1"/>
  <c r="H841" i="1"/>
  <c r="G841" i="1"/>
  <c r="H849" i="1"/>
  <c r="G849" i="1"/>
  <c r="H857" i="1"/>
  <c r="G857" i="1"/>
  <c r="H611" i="1"/>
  <c r="G613" i="1"/>
  <c r="H615" i="1"/>
  <c r="G617" i="1"/>
  <c r="G621" i="1"/>
  <c r="H623" i="1"/>
  <c r="G625" i="1"/>
  <c r="H627" i="1"/>
  <c r="H631" i="1"/>
  <c r="G637" i="1"/>
  <c r="G641" i="1"/>
  <c r="H643" i="1"/>
  <c r="G645" i="1"/>
  <c r="H645" i="1"/>
  <c r="G647" i="1"/>
  <c r="H647" i="1"/>
  <c r="G649" i="1"/>
  <c r="H649" i="1"/>
  <c r="G651" i="1"/>
  <c r="H651" i="1"/>
  <c r="G653" i="1"/>
  <c r="H653" i="1"/>
  <c r="G655" i="1"/>
  <c r="H655" i="1"/>
  <c r="G657" i="1"/>
  <c r="H657" i="1"/>
  <c r="G659" i="1"/>
  <c r="H659" i="1"/>
  <c r="G661" i="1"/>
  <c r="H661" i="1"/>
  <c r="G663" i="1"/>
  <c r="H663" i="1"/>
  <c r="G665" i="1"/>
  <c r="H665" i="1"/>
  <c r="G667" i="1"/>
  <c r="H667" i="1"/>
  <c r="G669" i="1"/>
  <c r="H669" i="1"/>
  <c r="G671" i="1"/>
  <c r="H671" i="1"/>
  <c r="G673" i="1"/>
  <c r="H673" i="1"/>
  <c r="G675" i="1"/>
  <c r="H675" i="1"/>
  <c r="G677" i="1"/>
  <c r="H677" i="1"/>
  <c r="G679" i="1"/>
  <c r="H679"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H717" i="1"/>
  <c r="G717" i="1"/>
  <c r="H720" i="1"/>
  <c r="G720" i="1"/>
  <c r="H725" i="1"/>
  <c r="G725" i="1"/>
  <c r="H728" i="1"/>
  <c r="G728" i="1"/>
  <c r="H733" i="1"/>
  <c r="G733" i="1"/>
  <c r="H736" i="1"/>
  <c r="G736" i="1"/>
  <c r="H741" i="1"/>
  <c r="G741" i="1"/>
  <c r="H744" i="1"/>
  <c r="G744" i="1"/>
  <c r="H749" i="1"/>
  <c r="G749" i="1"/>
  <c r="H752" i="1"/>
  <c r="G752" i="1"/>
  <c r="H757" i="1"/>
  <c r="G757" i="1"/>
  <c r="H760" i="1"/>
  <c r="G760" i="1"/>
  <c r="H765" i="1"/>
  <c r="G765" i="1"/>
  <c r="H768" i="1"/>
  <c r="G768" i="1"/>
  <c r="H773" i="1"/>
  <c r="G773" i="1"/>
  <c r="H776" i="1"/>
  <c r="G776" i="1"/>
  <c r="H781" i="1"/>
  <c r="G781" i="1"/>
  <c r="H784" i="1"/>
  <c r="G784" i="1"/>
  <c r="H789" i="1"/>
  <c r="G789" i="1"/>
  <c r="H792" i="1"/>
  <c r="G792" i="1"/>
  <c r="H797" i="1"/>
  <c r="G797" i="1"/>
  <c r="H805" i="1"/>
  <c r="G805" i="1"/>
  <c r="H813" i="1"/>
  <c r="G813" i="1"/>
  <c r="H821" i="1"/>
  <c r="G821" i="1"/>
  <c r="H829" i="1"/>
  <c r="G829" i="1"/>
  <c r="H837" i="1"/>
  <c r="G837" i="1"/>
  <c r="H845" i="1"/>
  <c r="G845" i="1"/>
  <c r="H853" i="1"/>
  <c r="G853" i="1"/>
  <c r="H718" i="1"/>
  <c r="H722" i="1"/>
  <c r="H726" i="1"/>
  <c r="H730" i="1"/>
  <c r="H734" i="1"/>
  <c r="H738" i="1"/>
  <c r="H742"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6" i="1"/>
  <c r="G990" i="1"/>
  <c r="G994" i="1"/>
  <c r="G998" i="1"/>
  <c r="G1002" i="1"/>
  <c r="G1006" i="1"/>
  <c r="G1010" i="1"/>
  <c r="G1014" i="1"/>
  <c r="G1018" i="1"/>
  <c r="G1022" i="1"/>
  <c r="G1026" i="1"/>
  <c r="G1030" i="1"/>
  <c r="G1034" i="1"/>
  <c r="G1038" i="1"/>
  <c r="G1042" i="1"/>
  <c r="G1068" i="1"/>
  <c r="G1072" i="1"/>
  <c r="G1076"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7" i="1"/>
  <c r="G991" i="1"/>
  <c r="G995" i="1"/>
  <c r="G999" i="1"/>
  <c r="G1003" i="1"/>
  <c r="G1007" i="1"/>
  <c r="G1011" i="1"/>
  <c r="G1015" i="1"/>
  <c r="G1019" i="1"/>
  <c r="G1023" i="1"/>
  <c r="G1027" i="1"/>
  <c r="G1031" i="1"/>
  <c r="G1035" i="1"/>
  <c r="G1039" i="1"/>
  <c r="G1043" i="1"/>
  <c r="G1069" i="1"/>
  <c r="G1073"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526" i="1"/>
  <c r="G1526" i="1"/>
  <c r="H1577" i="1"/>
  <c r="G1577" i="1"/>
  <c r="G1136" i="1"/>
  <c r="G1137" i="1"/>
  <c r="G1138" i="1"/>
  <c r="G1139" i="1"/>
  <c r="G1140" i="1"/>
  <c r="G1141" i="1"/>
  <c r="G1142" i="1"/>
  <c r="G1143" i="1"/>
  <c r="G1144" i="1"/>
  <c r="G1145" i="1"/>
  <c r="G1146" i="1"/>
  <c r="G1147" i="1"/>
  <c r="G1148" i="1"/>
  <c r="G1149" i="1"/>
  <c r="G1150" i="1"/>
  <c r="G1151" i="1"/>
  <c r="G1163" i="1"/>
  <c r="G1171" i="1"/>
  <c r="G1175" i="1"/>
  <c r="G1179" i="1"/>
  <c r="G1187" i="1"/>
  <c r="G1191" i="1"/>
  <c r="G1195" i="1"/>
  <c r="G1199" i="1"/>
  <c r="G1203" i="1"/>
  <c r="G1207" i="1"/>
  <c r="G1211" i="1"/>
  <c r="G1217" i="1"/>
  <c r="G1221" i="1"/>
  <c r="G1225" i="1"/>
  <c r="G1229" i="1"/>
  <c r="G1233" i="1"/>
  <c r="G1237" i="1"/>
  <c r="G1241" i="1"/>
  <c r="G1245" i="1"/>
  <c r="G1250" i="1"/>
  <c r="H1250" i="1"/>
  <c r="G1252" i="1"/>
  <c r="H1252" i="1"/>
  <c r="G1254" i="1"/>
  <c r="H1254" i="1"/>
  <c r="G1256" i="1"/>
  <c r="H1256" i="1"/>
  <c r="G1258" i="1"/>
  <c r="H1258" i="1"/>
  <c r="G1260" i="1"/>
  <c r="H1260" i="1"/>
  <c r="G1262" i="1"/>
  <c r="H1262" i="1"/>
  <c r="G1264" i="1"/>
  <c r="H1264" i="1"/>
  <c r="G1266" i="1"/>
  <c r="H1266" i="1"/>
  <c r="G1268" i="1"/>
  <c r="H1268" i="1"/>
  <c r="G1270" i="1"/>
  <c r="H1270" i="1"/>
  <c r="G1272" i="1"/>
  <c r="H1272" i="1"/>
  <c r="G1274" i="1"/>
  <c r="H1274" i="1"/>
  <c r="G1276" i="1"/>
  <c r="H1276" i="1"/>
  <c r="G1278" i="1"/>
  <c r="H1278" i="1"/>
  <c r="G1280" i="1"/>
  <c r="H1280" i="1"/>
  <c r="G1282" i="1"/>
  <c r="H1282" i="1"/>
  <c r="G1284" i="1"/>
  <c r="H1284" i="1"/>
  <c r="G1286" i="1"/>
  <c r="H1286" i="1"/>
  <c r="G1288" i="1"/>
  <c r="H1288" i="1"/>
  <c r="G1290" i="1"/>
  <c r="H1290" i="1"/>
  <c r="G1292" i="1"/>
  <c r="H1292" i="1"/>
  <c r="G1294" i="1"/>
  <c r="H1294" i="1"/>
  <c r="G1296" i="1"/>
  <c r="H1296" i="1"/>
  <c r="G1298" i="1"/>
  <c r="H1298" i="1"/>
  <c r="G1373" i="1"/>
  <c r="H1373" i="1"/>
  <c r="G1381" i="1"/>
  <c r="H1381" i="1"/>
  <c r="G1389" i="1"/>
  <c r="H1389" i="1"/>
  <c r="G1397" i="1"/>
  <c r="H1397" i="1"/>
  <c r="G1405" i="1"/>
  <c r="H1405" i="1"/>
  <c r="G1413" i="1"/>
  <c r="H1413" i="1"/>
  <c r="G1421" i="1"/>
  <c r="H1421" i="1"/>
  <c r="G1424" i="1"/>
  <c r="H1424" i="1"/>
  <c r="G1432" i="1"/>
  <c r="H1432" i="1"/>
  <c r="G1438" i="1"/>
  <c r="H1438" i="1"/>
  <c r="H1513" i="1"/>
  <c r="G1513" i="1"/>
  <c r="H1561" i="1"/>
  <c r="G1561" i="1"/>
  <c r="H1574" i="1"/>
  <c r="G1574" i="1"/>
  <c r="G1162" i="1"/>
  <c r="G1166" i="1"/>
  <c r="G1170" i="1"/>
  <c r="G1174" i="1"/>
  <c r="G1178" i="1"/>
  <c r="G1182" i="1"/>
  <c r="G1186" i="1"/>
  <c r="G1190" i="1"/>
  <c r="G1194" i="1"/>
  <c r="G1198" i="1"/>
  <c r="G1202" i="1"/>
  <c r="G1206" i="1"/>
  <c r="G1210" i="1"/>
  <c r="G1216" i="1"/>
  <c r="G1220" i="1"/>
  <c r="G1224" i="1"/>
  <c r="G1228" i="1"/>
  <c r="G1232" i="1"/>
  <c r="G1236" i="1"/>
  <c r="G1240" i="1"/>
  <c r="G1244" i="1"/>
  <c r="G1248" i="1"/>
  <c r="J1440" i="1"/>
  <c r="G1440" i="1"/>
  <c r="I1440" i="1" s="1"/>
  <c r="J1442" i="1"/>
  <c r="G1442" i="1"/>
  <c r="J1444" i="1"/>
  <c r="G1444" i="1"/>
  <c r="H1497" i="1"/>
  <c r="G1497" i="1"/>
  <c r="H1510" i="1"/>
  <c r="G1510" i="1"/>
  <c r="H1545" i="1"/>
  <c r="G1545" i="1"/>
  <c r="H1558" i="1"/>
  <c r="G1558" i="1"/>
  <c r="G1249" i="1"/>
  <c r="H1249" i="1"/>
  <c r="G1251" i="1"/>
  <c r="H1251" i="1"/>
  <c r="G1253" i="1"/>
  <c r="H1253" i="1"/>
  <c r="G1255" i="1"/>
  <c r="H1255" i="1"/>
  <c r="G1257" i="1"/>
  <c r="H1257" i="1"/>
  <c r="G1259" i="1"/>
  <c r="H1259" i="1"/>
  <c r="G1261" i="1"/>
  <c r="H1261" i="1"/>
  <c r="G1263" i="1"/>
  <c r="H1263" i="1"/>
  <c r="G1265" i="1"/>
  <c r="H1265"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293" i="1"/>
  <c r="H1293" i="1"/>
  <c r="G1295" i="1"/>
  <c r="H1295" i="1"/>
  <c r="G1297" i="1"/>
  <c r="H1297" i="1"/>
  <c r="G1377" i="1"/>
  <c r="H1377" i="1"/>
  <c r="G1385" i="1"/>
  <c r="H1385" i="1"/>
  <c r="G1393" i="1"/>
  <c r="H1393" i="1"/>
  <c r="G1401" i="1"/>
  <c r="H1401" i="1"/>
  <c r="G1409" i="1"/>
  <c r="H1409" i="1"/>
  <c r="G1417" i="1"/>
  <c r="H1417" i="1"/>
  <c r="G1428" i="1"/>
  <c r="H1428" i="1"/>
  <c r="H1481" i="1"/>
  <c r="G1481" i="1"/>
  <c r="H1494" i="1"/>
  <c r="G1494" i="1"/>
  <c r="H1529" i="1"/>
  <c r="G1529" i="1"/>
  <c r="H1542" i="1"/>
  <c r="G1542" i="1"/>
  <c r="G1439" i="1"/>
  <c r="J1439" i="1"/>
  <c r="H1440" i="1"/>
  <c r="G1441" i="1"/>
  <c r="J1441" i="1"/>
  <c r="H1442" i="1"/>
  <c r="G1443" i="1"/>
  <c r="J1443" i="1"/>
  <c r="H1444" i="1"/>
  <c r="H1447" i="1"/>
  <c r="G1447" i="1"/>
  <c r="H1449" i="1"/>
  <c r="G1449" i="1"/>
  <c r="H1451" i="1"/>
  <c r="G1451" i="1"/>
  <c r="H1453" i="1"/>
  <c r="G1453" i="1"/>
  <c r="H1455" i="1"/>
  <c r="G1455" i="1"/>
  <c r="H1457" i="1"/>
  <c r="G1457" i="1"/>
  <c r="H1459" i="1"/>
  <c r="G1459" i="1"/>
  <c r="H1461" i="1"/>
  <c r="G1461" i="1"/>
  <c r="I1463" i="1"/>
  <c r="I1465" i="1"/>
  <c r="I1467" i="1"/>
  <c r="I1471" i="1"/>
  <c r="I1473" i="1"/>
  <c r="I1476" i="1"/>
  <c r="I1478" i="1"/>
  <c r="H1493" i="1"/>
  <c r="G1493" i="1"/>
  <c r="H1509" i="1"/>
  <c r="G1509" i="1"/>
  <c r="H1525" i="1"/>
  <c r="G1525" i="1"/>
  <c r="H1541" i="1"/>
  <c r="G1541" i="1"/>
  <c r="H1557" i="1"/>
  <c r="G1557" i="1"/>
  <c r="H1573" i="1"/>
  <c r="G1573" i="1"/>
  <c r="F225" i="4"/>
  <c r="D224" i="4"/>
  <c r="F594" i="4"/>
  <c r="D593" i="4"/>
  <c r="I24" i="3"/>
  <c r="D1299" i="1"/>
  <c r="G1299" i="1" s="1"/>
  <c r="F17" i="4"/>
  <c r="D7" i="4"/>
  <c r="F125" i="4"/>
  <c r="E124" i="4"/>
  <c r="D120" i="1" s="1"/>
  <c r="F177" i="4"/>
  <c r="D163" i="4"/>
  <c r="F216" i="4"/>
  <c r="D215" i="4"/>
  <c r="D298" i="4"/>
  <c r="F299" i="4"/>
  <c r="H1374" i="1"/>
  <c r="H1378" i="1"/>
  <c r="H1382" i="1"/>
  <c r="H1386" i="1"/>
  <c r="H1390" i="1"/>
  <c r="H1394" i="1"/>
  <c r="H1398" i="1"/>
  <c r="H1402" i="1"/>
  <c r="H1406" i="1"/>
  <c r="H1410" i="1"/>
  <c r="H1414" i="1"/>
  <c r="H1418" i="1"/>
  <c r="H1422" i="1"/>
  <c r="H1425" i="1"/>
  <c r="H1429" i="1"/>
  <c r="H1433" i="1"/>
  <c r="H1439" i="1"/>
  <c r="H1441" i="1"/>
  <c r="H1443" i="1"/>
  <c r="H1445" i="1"/>
  <c r="I1446" i="1"/>
  <c r="I1448" i="1"/>
  <c r="I1450" i="1"/>
  <c r="I1452" i="1"/>
  <c r="H1454" i="1"/>
  <c r="G1454" i="1"/>
  <c r="I1456" i="1"/>
  <c r="I1458" i="1"/>
  <c r="I1460" i="1"/>
  <c r="H1462" i="1"/>
  <c r="G1462" i="1"/>
  <c r="H1464" i="1"/>
  <c r="G1464" i="1"/>
  <c r="H1466" i="1"/>
  <c r="G1466" i="1"/>
  <c r="H1468" i="1"/>
  <c r="G1468" i="1"/>
  <c r="H1472" i="1"/>
  <c r="G1472" i="1"/>
  <c r="H1474" i="1"/>
  <c r="G1474" i="1"/>
  <c r="H1477" i="1"/>
  <c r="G1477" i="1"/>
  <c r="H1479" i="1"/>
  <c r="G1479" i="1"/>
  <c r="H1485" i="1"/>
  <c r="G1485" i="1"/>
  <c r="H1501" i="1"/>
  <c r="G1501" i="1"/>
  <c r="H1533" i="1"/>
  <c r="G1533" i="1"/>
  <c r="H1549" i="1"/>
  <c r="G1549" i="1"/>
  <c r="H1565" i="1"/>
  <c r="G1565" i="1"/>
  <c r="F51" i="4"/>
  <c r="D50" i="4"/>
  <c r="F83" i="4"/>
  <c r="D82" i="4"/>
  <c r="E163" i="4"/>
  <c r="D159" i="1" s="1"/>
  <c r="F164" i="4"/>
  <c r="J1457" i="1"/>
  <c r="J1459" i="1"/>
  <c r="H1489" i="1"/>
  <c r="G1489" i="1"/>
  <c r="H1505" i="1"/>
  <c r="G1505" i="1"/>
  <c r="H1521" i="1"/>
  <c r="G1521" i="1"/>
  <c r="H1537" i="1"/>
  <c r="G1537" i="1"/>
  <c r="H1553" i="1"/>
  <c r="G1553" i="1"/>
  <c r="H1569" i="1"/>
  <c r="G1569" i="1"/>
  <c r="D124" i="4"/>
  <c r="F210" i="4"/>
  <c r="E196" i="4"/>
  <c r="D192" i="1" s="1"/>
  <c r="F383" i="4"/>
  <c r="D363" i="4"/>
  <c r="F460" i="4"/>
  <c r="D459" i="4"/>
  <c r="D515" i="4"/>
  <c r="F522" i="4"/>
  <c r="E50" i="4"/>
  <c r="E82" i="4"/>
  <c r="D78" i="1" s="1"/>
  <c r="F134" i="4"/>
  <c r="D133" i="4"/>
  <c r="D252" i="4"/>
  <c r="F259" i="4"/>
  <c r="F312" i="4"/>
  <c r="E363" i="4"/>
  <c r="D358" i="1" s="1"/>
  <c r="E529" i="4"/>
  <c r="D567" i="4"/>
  <c r="F574" i="4"/>
  <c r="D580" i="4"/>
  <c r="F242" i="5"/>
  <c r="D238" i="5"/>
  <c r="F202" i="4"/>
  <c r="D196" i="4"/>
  <c r="E311" i="4"/>
  <c r="F311" i="4" s="1"/>
  <c r="F530" i="4"/>
  <c r="D529" i="4"/>
  <c r="E238" i="5"/>
  <c r="F239" i="5"/>
  <c r="G312" i="9"/>
  <c r="E312" i="9" s="1"/>
  <c r="D42" i="8"/>
  <c r="F59" i="4"/>
  <c r="E106" i="4"/>
  <c r="D102" i="1" s="1"/>
  <c r="F139" i="4"/>
  <c r="E252" i="4"/>
  <c r="D248" i="1" s="1"/>
  <c r="F264" i="4"/>
  <c r="D263" i="4"/>
  <c r="D350" i="4"/>
  <c r="F632" i="4"/>
  <c r="D625" i="4"/>
  <c r="H307" i="9"/>
  <c r="E176" i="5"/>
  <c r="G315" i="9"/>
  <c r="E315" i="9" s="1"/>
  <c r="F304" i="4"/>
  <c r="F356" i="4"/>
  <c r="F416" i="4"/>
  <c r="F585" i="4"/>
  <c r="E143" i="9"/>
  <c r="B143" i="9" s="1"/>
  <c r="D7" i="5"/>
  <c r="F8" i="5"/>
  <c r="D69" i="5"/>
  <c r="F70" i="5"/>
  <c r="F89" i="6"/>
  <c r="E5" i="7"/>
  <c r="G21" i="9"/>
  <c r="E21" i="9" s="1"/>
  <c r="H21" i="9"/>
  <c r="E7" i="5"/>
  <c r="D118" i="5"/>
  <c r="D190" i="5"/>
  <c r="D35" i="6"/>
  <c r="F36" i="6"/>
  <c r="F61" i="6"/>
  <c r="E644" i="4"/>
  <c r="D638" i="1" s="1"/>
  <c r="H638" i="1" s="1"/>
  <c r="E87" i="5"/>
  <c r="F180" i="5"/>
  <c r="D177" i="5"/>
  <c r="D206" i="5"/>
  <c r="F207" i="5"/>
  <c r="D141" i="6"/>
  <c r="F5" i="6"/>
  <c r="E35" i="6"/>
  <c r="D129" i="6"/>
  <c r="F130" i="6"/>
  <c r="E289" i="9"/>
  <c r="B289" i="9" s="1"/>
  <c r="H19" i="9"/>
  <c r="E19" i="9" s="1"/>
  <c r="B19" i="9" s="1"/>
  <c r="E105" i="9"/>
  <c r="B105" i="9" s="1"/>
  <c r="E109" i="9"/>
  <c r="B109" i="9" s="1"/>
  <c r="E113" i="9"/>
  <c r="B113" i="9" s="1"/>
  <c r="E117" i="9"/>
  <c r="B117" i="9" s="1"/>
  <c r="E121" i="9"/>
  <c r="B121" i="9" s="1"/>
  <c r="E125" i="9"/>
  <c r="B125" i="9" s="1"/>
  <c r="E129" i="9"/>
  <c r="B129" i="9" s="1"/>
  <c r="E133" i="9"/>
  <c r="B133" i="9" s="1"/>
  <c r="E137" i="9"/>
  <c r="B137" i="9" s="1"/>
  <c r="E141" i="9"/>
  <c r="B141" i="9" s="1"/>
  <c r="M213" i="9"/>
  <c r="G280" i="9"/>
  <c r="E280" i="9" s="1"/>
  <c r="B280" i="9" s="1"/>
  <c r="G279" i="9"/>
  <c r="E279" i="9" s="1"/>
  <c r="B279" i="9" s="1"/>
  <c r="G166" i="9"/>
  <c r="H165" i="9"/>
  <c r="G199" i="9"/>
  <c r="E199" i="9" s="1"/>
  <c r="B199" i="9" s="1"/>
  <c r="G195" i="9"/>
  <c r="E195" i="9" s="1"/>
  <c r="B195" i="9" s="1"/>
  <c r="G164" i="9"/>
  <c r="E164" i="9" s="1"/>
  <c r="B16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97" i="9"/>
  <c r="E197" i="9" s="1"/>
  <c r="B197" i="9" s="1"/>
  <c r="G193" i="9"/>
  <c r="E193" i="9" s="1"/>
  <c r="B193" i="9" s="1"/>
  <c r="G192" i="9"/>
  <c r="E192" i="9" s="1"/>
  <c r="B19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8" i="9"/>
  <c r="E198" i="9" s="1"/>
  <c r="B198" i="9" s="1"/>
  <c r="G194" i="9"/>
  <c r="E194" i="9" s="1"/>
  <c r="B194" i="9" s="1"/>
  <c r="G163" i="9"/>
  <c r="E163" i="9" s="1"/>
  <c r="B163" i="9" s="1"/>
  <c r="G162" i="9"/>
  <c r="E162" i="9" s="1"/>
  <c r="B162" i="9" s="1"/>
  <c r="G161" i="9"/>
  <c r="E161" i="9" s="1"/>
  <c r="B161" i="9" s="1"/>
  <c r="I10" i="9"/>
  <c r="F220" i="9"/>
  <c r="B220" i="9" s="1"/>
  <c r="F228" i="9"/>
  <c r="B228" i="9" s="1"/>
  <c r="F236" i="9"/>
  <c r="B236" i="9" s="1"/>
  <c r="F244" i="9"/>
  <c r="B244" i="9" s="1"/>
  <c r="F252" i="9"/>
  <c r="B252" i="9" s="1"/>
  <c r="F260" i="9"/>
  <c r="B260" i="9" s="1"/>
  <c r="F268" i="9"/>
  <c r="B268" i="9" s="1"/>
  <c r="B223" i="9"/>
  <c r="B231" i="9"/>
  <c r="B239" i="9"/>
  <c r="B247" i="9"/>
  <c r="B255" i="9"/>
  <c r="B271" i="9"/>
  <c r="F216" i="9"/>
  <c r="B216" i="9" s="1"/>
  <c r="F224" i="9"/>
  <c r="B224" i="9" s="1"/>
  <c r="F232" i="9"/>
  <c r="B232" i="9" s="1"/>
  <c r="F240" i="9"/>
  <c r="B240" i="9" s="1"/>
  <c r="F248" i="9"/>
  <c r="B248" i="9" s="1"/>
  <c r="F256" i="9"/>
  <c r="B256" i="9" s="1"/>
  <c r="F264" i="9"/>
  <c r="B264" i="9" s="1"/>
  <c r="B259" i="9"/>
  <c r="G411" i="1" l="1"/>
  <c r="F129" i="6"/>
  <c r="C1423" i="1"/>
  <c r="I20" i="3"/>
  <c r="D985" i="1"/>
  <c r="I29" i="3"/>
  <c r="D1436" i="1"/>
  <c r="I22" i="3"/>
  <c r="D1153" i="1"/>
  <c r="K1450" i="9"/>
  <c r="G313" i="9"/>
  <c r="E313" i="9" s="1"/>
  <c r="B313" i="9" s="1"/>
  <c r="I34" i="3"/>
  <c r="C1517" i="1"/>
  <c r="F529" i="4"/>
  <c r="D528" i="4"/>
  <c r="C523" i="1"/>
  <c r="F515" i="4"/>
  <c r="C509" i="1"/>
  <c r="F363" i="4"/>
  <c r="C358" i="1"/>
  <c r="F124" i="4"/>
  <c r="C120" i="1"/>
  <c r="I1479" i="1"/>
  <c r="I1474" i="1"/>
  <c r="I1468" i="1"/>
  <c r="I1464" i="1"/>
  <c r="F215" i="4"/>
  <c r="C211" i="1"/>
  <c r="E151" i="4"/>
  <c r="D6" i="4"/>
  <c r="F7" i="4"/>
  <c r="C3" i="1"/>
  <c r="E350" i="4"/>
  <c r="I1459" i="1"/>
  <c r="I1455" i="1"/>
  <c r="I1451" i="1"/>
  <c r="I1447" i="1"/>
  <c r="I1443" i="1"/>
  <c r="H1299" i="1"/>
  <c r="G638" i="1"/>
  <c r="I25" i="3"/>
  <c r="D1329" i="1"/>
  <c r="E68" i="5"/>
  <c r="E6" i="5" s="1"/>
  <c r="D1065" i="1"/>
  <c r="F35" i="6"/>
  <c r="H25" i="3"/>
  <c r="C1329" i="1"/>
  <c r="F7" i="5"/>
  <c r="H20" i="3"/>
  <c r="C985" i="1"/>
  <c r="D408" i="4"/>
  <c r="F350" i="4"/>
  <c r="C345" i="1"/>
  <c r="E311" i="9"/>
  <c r="B312" i="9"/>
  <c r="F238" i="5"/>
  <c r="D237" i="5"/>
  <c r="C1215" i="1"/>
  <c r="F567" i="4"/>
  <c r="C561" i="1"/>
  <c r="F459" i="4"/>
  <c r="D420" i="4"/>
  <c r="C453" i="1"/>
  <c r="F82" i="4"/>
  <c r="C78" i="1"/>
  <c r="E141" i="6"/>
  <c r="F224" i="4"/>
  <c r="C220" i="1"/>
  <c r="I1442" i="1"/>
  <c r="E166" i="9"/>
  <c r="B166" i="9" s="1"/>
  <c r="G310" i="9"/>
  <c r="E310" i="9" s="1"/>
  <c r="B310" i="9" s="1"/>
  <c r="F206" i="5"/>
  <c r="C1183" i="1"/>
  <c r="G309" i="9"/>
  <c r="E309" i="9" s="1"/>
  <c r="B309" i="9" s="1"/>
  <c r="F190" i="5"/>
  <c r="C1167" i="1"/>
  <c r="B21" i="9"/>
  <c r="F644" i="4"/>
  <c r="F263" i="4"/>
  <c r="C259" i="1"/>
  <c r="G102" i="1"/>
  <c r="H102" i="1"/>
  <c r="E298" i="4"/>
  <c r="D306" i="1"/>
  <c r="E528" i="4"/>
  <c r="D523" i="1"/>
  <c r="F252" i="4"/>
  <c r="C248" i="1"/>
  <c r="E6" i="4"/>
  <c r="D46" i="1"/>
  <c r="I1477" i="1"/>
  <c r="I1472" i="1"/>
  <c r="I1466" i="1"/>
  <c r="I1462" i="1"/>
  <c r="F163" i="4"/>
  <c r="D151" i="4"/>
  <c r="C159" i="1"/>
  <c r="F593" i="4"/>
  <c r="C587" i="1"/>
  <c r="I1457" i="1"/>
  <c r="I1449" i="1"/>
  <c r="I1439" i="1"/>
  <c r="F141" i="6"/>
  <c r="H28" i="3"/>
  <c r="C1435" i="1"/>
  <c r="G307" i="9"/>
  <c r="E307" i="9" s="1"/>
  <c r="B307" i="9" s="1"/>
  <c r="D176" i="5"/>
  <c r="F177" i="5"/>
  <c r="C1154" i="1"/>
  <c r="F118" i="5"/>
  <c r="C1096" i="1"/>
  <c r="D68" i="5"/>
  <c r="F69" i="5"/>
  <c r="C1047" i="1"/>
  <c r="B315" i="9"/>
  <c r="E314" i="9"/>
  <c r="I10" i="3" s="1"/>
  <c r="F625" i="4"/>
  <c r="C619" i="1"/>
  <c r="E237" i="5"/>
  <c r="D1215" i="1"/>
  <c r="F196" i="4"/>
  <c r="C192" i="1"/>
  <c r="F580" i="4"/>
  <c r="C574" i="1"/>
  <c r="F133" i="4"/>
  <c r="C129" i="1"/>
  <c r="F50" i="4"/>
  <c r="C46" i="1"/>
  <c r="D407" i="4"/>
  <c r="F298" i="4"/>
  <c r="C293" i="1"/>
  <c r="F106" i="4"/>
  <c r="I1441" i="1"/>
  <c r="I1444" i="1"/>
  <c r="D984" i="1" l="1"/>
  <c r="F407" i="4"/>
  <c r="C402" i="1"/>
  <c r="G1154" i="1"/>
  <c r="H1154" i="1"/>
  <c r="H220" i="1"/>
  <c r="G220" i="1"/>
  <c r="H561" i="1"/>
  <c r="G561" i="1"/>
  <c r="D412" i="4"/>
  <c r="F6" i="4"/>
  <c r="H16" i="3"/>
  <c r="C2" i="1"/>
  <c r="G120" i="1"/>
  <c r="H120" i="1"/>
  <c r="H509" i="1"/>
  <c r="G509" i="1"/>
  <c r="H1436" i="1"/>
  <c r="G1436" i="1"/>
  <c r="H192" i="1"/>
  <c r="G192" i="1"/>
  <c r="F68" i="5"/>
  <c r="H21" i="3"/>
  <c r="C1046" i="1"/>
  <c r="G159" i="1"/>
  <c r="H159" i="1"/>
  <c r="I16" i="3"/>
  <c r="E412" i="4"/>
  <c r="D2" i="1"/>
  <c r="E636" i="4"/>
  <c r="D630" i="1" s="1"/>
  <c r="D522" i="1"/>
  <c r="E635" i="4"/>
  <c r="D629" i="1" s="1"/>
  <c r="H453" i="1"/>
  <c r="G453" i="1"/>
  <c r="F408" i="4"/>
  <c r="C403" i="1"/>
  <c r="D6" i="5"/>
  <c r="H1065" i="1"/>
  <c r="G1065" i="1"/>
  <c r="E408" i="4"/>
  <c r="D403" i="1" s="1"/>
  <c r="D345" i="1"/>
  <c r="E289" i="4"/>
  <c r="I17" i="3"/>
  <c r="D147" i="1"/>
  <c r="H1517" i="1"/>
  <c r="G1517" i="1"/>
  <c r="H11" i="3"/>
  <c r="G1423" i="1"/>
  <c r="H1423" i="1"/>
  <c r="H129" i="1"/>
  <c r="G129" i="1"/>
  <c r="H46" i="1"/>
  <c r="G46" i="1"/>
  <c r="H574" i="1"/>
  <c r="G574" i="1"/>
  <c r="I23" i="3"/>
  <c r="D1214" i="1"/>
  <c r="H1096" i="1"/>
  <c r="G1096" i="1"/>
  <c r="F176" i="5"/>
  <c r="D175" i="5"/>
  <c r="H22" i="3"/>
  <c r="C1153" i="1"/>
  <c r="D289" i="4"/>
  <c r="F151" i="4"/>
  <c r="H17" i="3"/>
  <c r="C147" i="1"/>
  <c r="H248" i="1"/>
  <c r="G248" i="1"/>
  <c r="G306" i="1"/>
  <c r="H306" i="1"/>
  <c r="G259" i="1"/>
  <c r="H259" i="1"/>
  <c r="H1183" i="1"/>
  <c r="G1183" i="1"/>
  <c r="I28" i="3"/>
  <c r="D1435" i="1"/>
  <c r="H9" i="3" s="1"/>
  <c r="F420" i="4"/>
  <c r="D635" i="4"/>
  <c r="C414" i="1"/>
  <c r="H1215" i="1"/>
  <c r="G1215" i="1"/>
  <c r="H985" i="1"/>
  <c r="G985" i="1"/>
  <c r="H1329" i="1"/>
  <c r="G1329" i="1"/>
  <c r="I21" i="3"/>
  <c r="D1046" i="1"/>
  <c r="H3" i="1"/>
  <c r="G3" i="1"/>
  <c r="H211" i="1"/>
  <c r="G211" i="1"/>
  <c r="H358" i="1"/>
  <c r="G358" i="1"/>
  <c r="H523" i="1"/>
  <c r="G523" i="1"/>
  <c r="H619" i="1"/>
  <c r="G619" i="1"/>
  <c r="G1047" i="1"/>
  <c r="H1047" i="1"/>
  <c r="H587" i="1"/>
  <c r="G587" i="1"/>
  <c r="E407" i="4"/>
  <c r="D402" i="1" s="1"/>
  <c r="D293" i="1"/>
  <c r="H293" i="1" s="1"/>
  <c r="H1167" i="1"/>
  <c r="G1167" i="1"/>
  <c r="G78" i="1"/>
  <c r="H78" i="1"/>
  <c r="F237" i="5"/>
  <c r="H23" i="3"/>
  <c r="C1214" i="1"/>
  <c r="H345" i="1"/>
  <c r="G345" i="1"/>
  <c r="D636" i="4"/>
  <c r="F528" i="4"/>
  <c r="C522" i="1"/>
  <c r="E175" i="5"/>
  <c r="D1152" i="1" s="1"/>
  <c r="G317" i="9"/>
  <c r="E317" i="9" s="1"/>
  <c r="H414" i="1" l="1"/>
  <c r="G414" i="1"/>
  <c r="H1214" i="1"/>
  <c r="G1214" i="1"/>
  <c r="F635" i="4"/>
  <c r="C629" i="1"/>
  <c r="D413" i="4"/>
  <c r="F289" i="4"/>
  <c r="D291" i="4"/>
  <c r="C285" i="1"/>
  <c r="E413" i="4"/>
  <c r="E291" i="4"/>
  <c r="D287" i="1" s="1"/>
  <c r="D285" i="1"/>
  <c r="E290" i="4"/>
  <c r="D286" i="1" s="1"/>
  <c r="H1435" i="1"/>
  <c r="H402" i="1"/>
  <c r="G402" i="1"/>
  <c r="E316" i="9"/>
  <c r="B317" i="9"/>
  <c r="F636" i="4"/>
  <c r="C630" i="1"/>
  <c r="H147" i="1"/>
  <c r="G147" i="1"/>
  <c r="G1153" i="1"/>
  <c r="H1153" i="1"/>
  <c r="G293" i="1"/>
  <c r="G284" i="9"/>
  <c r="E284" i="9" s="1"/>
  <c r="B284" i="9" s="1"/>
  <c r="G278" i="9"/>
  <c r="F6" i="5"/>
  <c r="C984" i="1"/>
  <c r="D290" i="4"/>
  <c r="G1435" i="1"/>
  <c r="K3" i="9"/>
  <c r="I9" i="3"/>
  <c r="H403" i="1"/>
  <c r="G403" i="1"/>
  <c r="E639" i="4"/>
  <c r="D407" i="1"/>
  <c r="G2" i="1"/>
  <c r="H2" i="1"/>
  <c r="D639" i="4"/>
  <c r="D414" i="4"/>
  <c r="F412" i="4"/>
  <c r="C407" i="1"/>
  <c r="H522" i="1"/>
  <c r="G522" i="1"/>
  <c r="F175" i="5"/>
  <c r="C1152" i="1"/>
  <c r="N3" i="9"/>
  <c r="I11" i="3"/>
  <c r="G1046" i="1"/>
  <c r="H1046" i="1"/>
  <c r="H278" i="9"/>
  <c r="F414" i="4" l="1"/>
  <c r="C409" i="1"/>
  <c r="E278" i="9"/>
  <c r="E640" i="4"/>
  <c r="E415" i="4"/>
  <c r="D410" i="1" s="1"/>
  <c r="D408" i="1"/>
  <c r="D640" i="4"/>
  <c r="D415" i="4"/>
  <c r="F413" i="4"/>
  <c r="C408" i="1"/>
  <c r="F639" i="4"/>
  <c r="C633" i="1"/>
  <c r="F290" i="4"/>
  <c r="C286" i="1"/>
  <c r="H1152" i="1"/>
  <c r="G1152" i="1"/>
  <c r="H407" i="1"/>
  <c r="G407" i="1"/>
  <c r="E414" i="4"/>
  <c r="H8" i="3"/>
  <c r="H984" i="1"/>
  <c r="G984" i="1"/>
  <c r="H285" i="1"/>
  <c r="G285" i="1"/>
  <c r="H629" i="1"/>
  <c r="G629" i="1"/>
  <c r="E641" i="4"/>
  <c r="D633" i="1"/>
  <c r="H630" i="1"/>
  <c r="G630" i="1"/>
  <c r="F291" i="4"/>
  <c r="C287" i="1"/>
  <c r="M3" i="9" l="1"/>
  <c r="H633" i="1"/>
  <c r="G633" i="1"/>
  <c r="E645" i="4"/>
  <c r="D635" i="1"/>
  <c r="D409" i="1"/>
  <c r="H409" i="1" s="1"/>
  <c r="F415" i="4"/>
  <c r="C410" i="1"/>
  <c r="E642" i="4"/>
  <c r="D634" i="1"/>
  <c r="D642" i="4"/>
  <c r="F640" i="4"/>
  <c r="C634" i="1"/>
  <c r="H287" i="1"/>
  <c r="G287" i="1"/>
  <c r="G286" i="1"/>
  <c r="H286" i="1"/>
  <c r="D641" i="4"/>
  <c r="E277" i="9"/>
  <c r="I8" i="3" s="1"/>
  <c r="B278" i="9"/>
  <c r="H408" i="1"/>
  <c r="G408" i="1"/>
  <c r="G409" i="1"/>
  <c r="F641" i="4" l="1"/>
  <c r="D645" i="4"/>
  <c r="C635" i="1"/>
  <c r="H634" i="1"/>
  <c r="G634" i="1"/>
  <c r="E646" i="4"/>
  <c r="D636" i="1"/>
  <c r="H410" i="1"/>
  <c r="G410" i="1"/>
  <c r="D646" i="4"/>
  <c r="F642" i="4"/>
  <c r="C636" i="1"/>
  <c r="I18" i="3"/>
  <c r="D639" i="1"/>
  <c r="H635" i="1" l="1"/>
  <c r="G635" i="1"/>
  <c r="H7" i="3"/>
  <c r="H636" i="1"/>
  <c r="G636" i="1"/>
  <c r="H19" i="3"/>
  <c r="F646" i="4"/>
  <c r="C640" i="1"/>
  <c r="I19" i="3"/>
  <c r="D640" i="1"/>
  <c r="F645" i="4"/>
  <c r="H18" i="3"/>
  <c r="C639" i="1"/>
  <c r="G276" i="9"/>
  <c r="E276" i="9" s="1"/>
  <c r="B276" i="9" s="1"/>
  <c r="H639" i="1" l="1"/>
  <c r="G639" i="1"/>
  <c r="H640" i="1"/>
  <c r="G640" i="1"/>
  <c r="J3" i="9"/>
  <c r="G274" i="9" l="1"/>
  <c r="L272" i="9"/>
  <c r="H274" i="9"/>
  <c r="M272" i="9"/>
  <c r="H18" i="9"/>
  <c r="G18" i="9"/>
  <c r="I13" i="9"/>
  <c r="J6" i="9"/>
  <c r="I11" i="9"/>
  <c r="H17" i="9"/>
  <c r="K10" i="9"/>
  <c r="G16" i="9"/>
  <c r="K7" i="9"/>
  <c r="J12" i="9"/>
  <c r="G17" i="9"/>
  <c r="I7" i="9"/>
  <c r="K13" i="9"/>
  <c r="K6" i="9"/>
  <c r="J11" i="9"/>
  <c r="I17" i="9"/>
  <c r="J8" i="9"/>
  <c r="G15" i="9"/>
  <c r="J5" i="9"/>
  <c r="L16" i="9"/>
  <c r="K9" i="9"/>
  <c r="L15" i="9"/>
  <c r="J7" i="9"/>
  <c r="I12" i="9"/>
  <c r="I9" i="9"/>
  <c r="H16" i="9"/>
  <c r="I6" i="9"/>
  <c r="K12" i="9"/>
  <c r="K5" i="9"/>
  <c r="J10" i="9"/>
  <c r="M16" i="9"/>
  <c r="I8" i="9"/>
  <c r="M15" i="9"/>
  <c r="I5" i="9"/>
  <c r="K11" i="9"/>
  <c r="J17" i="9"/>
  <c r="K8" i="9"/>
  <c r="J13" i="9"/>
  <c r="J9" i="9"/>
  <c r="H15" i="9"/>
  <c r="E274" i="9" l="1"/>
  <c r="E20" i="9" s="1"/>
  <c r="I7" i="3" s="1"/>
  <c r="E6" i="9"/>
  <c r="B6" i="9" s="1"/>
  <c r="E17" i="9"/>
  <c r="B17" i="9" s="1"/>
  <c r="F272" i="9"/>
  <c r="B272" i="9" s="1"/>
  <c r="E9" i="9"/>
  <c r="B9" i="9" s="1"/>
  <c r="E11" i="9"/>
  <c r="B11" i="9" s="1"/>
  <c r="E8" i="9"/>
  <c r="B8" i="9" s="1"/>
  <c r="E12" i="9"/>
  <c r="B12" i="9" s="1"/>
  <c r="F16" i="9"/>
  <c r="E7" i="9"/>
  <c r="B7" i="9" s="1"/>
  <c r="E16" i="9"/>
  <c r="E13" i="9"/>
  <c r="B13" i="9" s="1"/>
  <c r="E5" i="9"/>
  <c r="E10" i="9"/>
  <c r="B10" i="9" s="1"/>
  <c r="F15" i="9"/>
  <c r="E15" i="9"/>
  <c r="E18" i="9"/>
  <c r="B18" i="9" s="1"/>
  <c r="F20" i="9"/>
  <c r="B274" i="9"/>
  <c r="F14" i="9" l="1"/>
  <c r="B16" i="9"/>
  <c r="E4" i="9"/>
  <c r="B5" i="9"/>
  <c r="B15" i="9"/>
  <c r="E14" i="9"/>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<sst xmlns="http://schemas.openxmlformats.org/spreadsheetml/2006/main" count="4369" uniqueCount="3421">
  <si>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</si>
  <si>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</si>
  <si>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</si>
  <si>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</si>
  <si>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</si>
  <si>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</si>
  <si>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</si>
  <si>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</si>
  <si>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</si>
  <si>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</si>
  <si>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</si>
  <si>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</si>
  <si>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</si>
  <si>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</si>
  <si>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</si>
  <si>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</si>
  <si>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</si>
  <si>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</si>
  <si>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</si>
  <si>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</si>
  <si>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</si>
  <si>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</si>
  <si>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</si>
  <si>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</si>
  <si>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</si>
  <si>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</si>
  <si>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</si>
  <si>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</si>
  <si>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</si>
  <si>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</si>
  <si>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</si>
  <si>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STUBIČKE TOPLICE</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</si>
  <si>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</si>
  <si>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</si>
  <si>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</si>
  <si>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</si>
  <si>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</si>
  <si>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</si>
  <si>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</si>
  <si>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</si>
  <si>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</si>
  <si>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</si>
  <si>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</si>
  <si>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</si>
  <si>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</si>
  <si>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</si>
  <si>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</si>
  <si>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</si>
  <si>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</si>
  <si>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28645 - OPĆINA STUBIČKE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</si>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</sst>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FFFFFF"/>
      </font>
      <fill>
        <patternFill patternType="solid">
          <fgColor rgb="FFFF0000"/>
          <bgColor rgb="FFFF0000"/>
        </patternFill>
      </fill>
    </dxf>
    <dxf>
      <fill>
        <patternFill patternType="solid">
          <fgColor rgb="FFF2DBDB"/>
          <bgColor rgb="FFF2DBDB"/>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1804480.4400000002</v>
      </c>
      <c r="D2" s="6">
        <f>'PR-RAS'!E6</f>
        <v>3127746.1</v>
      </c>
      <c r="E2" s="6">
        <v>0</v>
      </c>
      <c r="F2" s="6">
        <v>0</v>
      </c>
      <c r="G2" s="7">
        <f t="shared" ref="G2:G264" si="0">(B2/1000)*(C2*1+D2*2)</f>
        <v>8059.9726400000009</v>
      </c>
      <c r="H2" s="7">
        <f t="shared" ref="H2:H264" si="1">ABS(C2-ROUND(C2,0))+ABS(D2-ROUND(D2,0))</f>
        <v>0.54000000027008355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1255414.08</v>
      </c>
      <c r="D3" s="1">
        <f>'PR-RAS'!E7</f>
        <v>1621517.36</v>
      </c>
      <c r="E3" s="1">
        <v>0</v>
      </c>
      <c r="F3" s="1">
        <v>0</v>
      </c>
      <c r="G3" s="2">
        <f t="shared" si="0"/>
        <v>8996.8976000000021</v>
      </c>
      <c r="H3" s="2">
        <f t="shared" si="1"/>
        <v>0.44000000017695129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1039536.03</v>
      </c>
      <c r="D4" s="1">
        <f>'PR-RAS'!E8</f>
        <v>1406494.31</v>
      </c>
      <c r="E4" s="1">
        <v>0</v>
      </c>
      <c r="F4" s="1">
        <v>0</v>
      </c>
      <c r="G4" s="2">
        <f t="shared" si="0"/>
        <v>11557.573950000002</v>
      </c>
      <c r="H4" s="2">
        <f t="shared" si="1"/>
        <v>0.34000000008381903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947624.98</v>
      </c>
      <c r="D5" s="1">
        <f>'PR-RAS'!E9</f>
        <v>1231014</v>
      </c>
      <c r="E5" s="1">
        <v>0</v>
      </c>
      <c r="F5" s="1">
        <v>0</v>
      </c>
      <c r="G5" s="2">
        <f t="shared" si="0"/>
        <v>13638.611919999999</v>
      </c>
      <c r="H5" s="2">
        <f t="shared" si="1"/>
        <v>2.0000000018626451E-2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92273.66</v>
      </c>
      <c r="D6" s="1">
        <f>'PR-RAS'!E10</f>
        <v>110706.87</v>
      </c>
      <c r="E6" s="1">
        <v>0</v>
      </c>
      <c r="F6" s="1">
        <v>0</v>
      </c>
      <c r="G6" s="2">
        <f t="shared" si="0"/>
        <v>1568.4370000000001</v>
      </c>
      <c r="H6" s="2">
        <f t="shared" si="1"/>
        <v>0.47000000000116415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42092.1</v>
      </c>
      <c r="D7" s="1">
        <f>'PR-RAS'!E11</f>
        <v>54431.15</v>
      </c>
      <c r="E7" s="1">
        <v>0</v>
      </c>
      <c r="F7" s="1">
        <v>0</v>
      </c>
      <c r="G7" s="2">
        <f t="shared" si="0"/>
        <v>905.72640000000001</v>
      </c>
      <c r="H7" s="2">
        <f t="shared" si="1"/>
        <v>0.25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49248.27</v>
      </c>
      <c r="D8" s="1">
        <f>'PR-RAS'!E12</f>
        <v>127679.75</v>
      </c>
      <c r="E8" s="1">
        <v>0</v>
      </c>
      <c r="F8" s="1">
        <v>0</v>
      </c>
      <c r="G8" s="2">
        <f t="shared" si="0"/>
        <v>2132.2543900000001</v>
      </c>
      <c r="H8" s="2">
        <f t="shared" si="1"/>
        <v>0.51999999999679858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36075.78</v>
      </c>
      <c r="D9" s="1">
        <f>'PR-RAS'!E13</f>
        <v>32327.84</v>
      </c>
      <c r="E9" s="1">
        <v>0</v>
      </c>
      <c r="F9" s="1">
        <v>0</v>
      </c>
      <c r="G9" s="2">
        <f t="shared" si="0"/>
        <v>805.85167999999999</v>
      </c>
      <c r="H9" s="2">
        <f t="shared" si="1"/>
        <v>0.38000000000101863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127778.76</v>
      </c>
      <c r="D11" s="1">
        <f>'PR-RAS'!E15</f>
        <v>149665.29999999999</v>
      </c>
      <c r="E11" s="1">
        <v>0</v>
      </c>
      <c r="F11" s="1">
        <v>0</v>
      </c>
      <c r="G11" s="2">
        <f t="shared" si="0"/>
        <v>4271.0936000000002</v>
      </c>
      <c r="H11" s="2">
        <f t="shared" si="1"/>
        <v>0.53999999999359716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200566.31</v>
      </c>
      <c r="D19" s="1">
        <f>'PR-RAS'!E23</f>
        <v>202092.69</v>
      </c>
      <c r="E19" s="1">
        <v>0</v>
      </c>
      <c r="F19" s="1">
        <v>0</v>
      </c>
      <c r="G19" s="2">
        <f t="shared" si="0"/>
        <v>10885.530419999997</v>
      </c>
      <c r="H19" s="2">
        <f t="shared" si="1"/>
        <v>0.61999999999534339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54690.61</v>
      </c>
      <c r="D20" s="1">
        <f>'PR-RAS'!E24</f>
        <v>54563.79</v>
      </c>
      <c r="E20" s="1">
        <v>0</v>
      </c>
      <c r="F20" s="1">
        <v>0</v>
      </c>
      <c r="G20" s="2">
        <f t="shared" si="0"/>
        <v>3112.5456100000001</v>
      </c>
      <c r="H20" s="2">
        <f t="shared" si="1"/>
        <v>0.59999999999854481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145875.70000000001</v>
      </c>
      <c r="D23" s="1">
        <f>'PR-RAS'!E27</f>
        <v>147528.9</v>
      </c>
      <c r="E23" s="1">
        <v>0</v>
      </c>
      <c r="F23" s="1">
        <v>0</v>
      </c>
      <c r="G23" s="2">
        <f t="shared" si="0"/>
        <v>9700.5370000000003</v>
      </c>
      <c r="H23" s="2">
        <f t="shared" si="1"/>
        <v>0.39999999999417923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15311.74</v>
      </c>
      <c r="D25" s="1">
        <f>'PR-RAS'!E29</f>
        <v>12930.36</v>
      </c>
      <c r="E25" s="1">
        <v>0</v>
      </c>
      <c r="F25" s="1">
        <v>0</v>
      </c>
      <c r="G25" s="2">
        <f t="shared" si="0"/>
        <v>988.13904000000002</v>
      </c>
      <c r="H25" s="2">
        <f t="shared" si="1"/>
        <v>0.62000000000080036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15311.74</v>
      </c>
      <c r="D27" s="1">
        <f>'PR-RAS'!E31</f>
        <v>12930.36</v>
      </c>
      <c r="E27" s="1">
        <v>0</v>
      </c>
      <c r="F27" s="1">
        <v>0</v>
      </c>
      <c r="G27" s="2">
        <f t="shared" si="0"/>
        <v>1070.48396</v>
      </c>
      <c r="H27" s="2">
        <f t="shared" si="1"/>
        <v>0.62000000000080036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174686.34999999998</v>
      </c>
      <c r="D46" s="1">
        <f>'PR-RAS'!E50</f>
        <v>935718.29</v>
      </c>
      <c r="E46" s="1">
        <v>0</v>
      </c>
      <c r="F46" s="1">
        <v>0</v>
      </c>
      <c r="G46" s="2">
        <f t="shared" si="0"/>
        <v>92075.531849999999</v>
      </c>
      <c r="H46" s="2">
        <f t="shared" si="1"/>
        <v>0.64000000001396984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95397.4</v>
      </c>
      <c r="D55" s="1">
        <f>'PR-RAS'!E59</f>
        <v>51912.36</v>
      </c>
      <c r="E55" s="1">
        <v>0</v>
      </c>
      <c r="F55" s="1">
        <v>0</v>
      </c>
      <c r="G55" s="2">
        <f t="shared" si="0"/>
        <v>10757.994479999999</v>
      </c>
      <c r="H55" s="2">
        <f t="shared" si="1"/>
        <v>0.75999999999476131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50271.65</v>
      </c>
      <c r="D56" s="1">
        <f>'PR-RAS'!E60</f>
        <v>26912.36</v>
      </c>
      <c r="E56" s="1">
        <v>0</v>
      </c>
      <c r="F56" s="1">
        <v>0</v>
      </c>
      <c r="G56" s="2">
        <f t="shared" si="0"/>
        <v>5725.3003499999995</v>
      </c>
      <c r="H56" s="2">
        <f t="shared" si="1"/>
        <v>0.70999999999912689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45125.75</v>
      </c>
      <c r="D57" s="1">
        <f>'PR-RAS'!E61</f>
        <v>25000</v>
      </c>
      <c r="E57" s="1">
        <v>0</v>
      </c>
      <c r="F57" s="1">
        <v>0</v>
      </c>
      <c r="G57" s="2">
        <f t="shared" si="0"/>
        <v>5327.0420000000004</v>
      </c>
      <c r="H57" s="2">
        <f t="shared" si="1"/>
        <v>0.25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24594.43</v>
      </c>
      <c r="D58" s="1">
        <f>'PR-RAS'!E62</f>
        <v>16518.82</v>
      </c>
      <c r="E58" s="1">
        <v>0</v>
      </c>
      <c r="F58" s="1">
        <v>0</v>
      </c>
      <c r="G58" s="2">
        <f t="shared" si="0"/>
        <v>3285.02799</v>
      </c>
      <c r="H58" s="2">
        <f t="shared" si="1"/>
        <v>0.61000000000058208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8266.14</v>
      </c>
      <c r="D59" s="1">
        <f>'PR-RAS'!E63</f>
        <v>16518.82</v>
      </c>
      <c r="E59" s="1">
        <v>0</v>
      </c>
      <c r="F59" s="1">
        <v>0</v>
      </c>
      <c r="G59" s="2">
        <f t="shared" si="0"/>
        <v>2395.61924</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16328.29</v>
      </c>
      <c r="D60" s="1">
        <f>'PR-RAS'!E64</f>
        <v>0</v>
      </c>
      <c r="E60" s="1">
        <v>0</v>
      </c>
      <c r="F60" s="1">
        <v>0</v>
      </c>
      <c r="G60" s="2">
        <f t="shared" si="0"/>
        <v>963.36910999999998</v>
      </c>
      <c r="H60" s="2">
        <f t="shared" si="1"/>
        <v>0.29000000000087311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42790.939999999995</v>
      </c>
      <c r="D64" s="1">
        <f>'PR-RAS'!E68</f>
        <v>43036.22</v>
      </c>
      <c r="E64" s="1">
        <v>0</v>
      </c>
      <c r="F64" s="1">
        <v>0</v>
      </c>
      <c r="G64" s="2">
        <f t="shared" si="0"/>
        <v>8118.3929400000006</v>
      </c>
      <c r="H64" s="2">
        <f t="shared" si="1"/>
        <v>0.2800000000061118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39605.589999999997</v>
      </c>
      <c r="D65" s="1">
        <f>'PR-RAS'!E69</f>
        <v>33590.92</v>
      </c>
      <c r="E65" s="1">
        <v>0</v>
      </c>
      <c r="F65" s="1">
        <v>0</v>
      </c>
      <c r="G65" s="2">
        <f t="shared" si="0"/>
        <v>6834.39552</v>
      </c>
      <c r="H65" s="2">
        <f t="shared" si="1"/>
        <v>0.49000000000523869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3185.35</v>
      </c>
      <c r="D66" s="1">
        <f>'PR-RAS'!E70</f>
        <v>9445.2999999999993</v>
      </c>
      <c r="E66" s="1">
        <v>0</v>
      </c>
      <c r="F66" s="1">
        <v>0</v>
      </c>
      <c r="G66" s="2">
        <f t="shared" si="0"/>
        <v>1434.9367499999998</v>
      </c>
      <c r="H66" s="2">
        <f t="shared" si="1"/>
        <v>0.64999999999918145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11903.58</v>
      </c>
      <c r="D70" s="1">
        <f>'PR-RAS'!E74</f>
        <v>824250.89</v>
      </c>
      <c r="E70" s="1">
        <v>0</v>
      </c>
      <c r="F70" s="1">
        <v>0</v>
      </c>
      <c r="G70" s="2">
        <f t="shared" si="0"/>
        <v>114567.96984000002</v>
      </c>
      <c r="H70" s="2">
        <f t="shared" si="1"/>
        <v>0.52999999998610292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11140.63</v>
      </c>
      <c r="E71" s="1">
        <v>0</v>
      </c>
      <c r="F71" s="1">
        <v>0</v>
      </c>
      <c r="G71" s="2">
        <f t="shared" si="0"/>
        <v>1559.6882000000001</v>
      </c>
      <c r="H71" s="2">
        <f t="shared" si="1"/>
        <v>0.37000000000080036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11903.58</v>
      </c>
      <c r="D72" s="1">
        <f>'PR-RAS'!E76</f>
        <v>813110.26</v>
      </c>
      <c r="E72" s="1">
        <v>0</v>
      </c>
      <c r="F72" s="1">
        <v>0</v>
      </c>
      <c r="G72" s="2">
        <f t="shared" si="0"/>
        <v>116306.81109999999</v>
      </c>
      <c r="H72" s="2">
        <f t="shared" si="1"/>
        <v>0.68000000000938599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28618.489999999998</v>
      </c>
      <c r="D78" s="1">
        <f>'PR-RAS'!E82</f>
        <v>32031.49</v>
      </c>
      <c r="E78" s="1">
        <v>0</v>
      </c>
      <c r="F78" s="1">
        <v>0</v>
      </c>
      <c r="G78" s="2">
        <f t="shared" si="0"/>
        <v>7136.4731899999997</v>
      </c>
      <c r="H78" s="2">
        <f t="shared" si="1"/>
        <v>0.97999999999956344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1877.02</v>
      </c>
      <c r="D79" s="1">
        <f>'PR-RAS'!E83</f>
        <v>1771.28</v>
      </c>
      <c r="E79" s="1">
        <v>0</v>
      </c>
      <c r="F79" s="1">
        <v>0</v>
      </c>
      <c r="G79" s="2">
        <f t="shared" si="0"/>
        <v>422.72723999999999</v>
      </c>
      <c r="H79" s="2">
        <f t="shared" si="1"/>
        <v>0.29999999999995453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0.28999999999999998</v>
      </c>
      <c r="D81" s="1">
        <f>'PR-RAS'!E85</f>
        <v>10.73</v>
      </c>
      <c r="E81" s="1">
        <v>0</v>
      </c>
      <c r="F81" s="1">
        <v>0</v>
      </c>
      <c r="G81" s="2">
        <f t="shared" si="0"/>
        <v>1.74</v>
      </c>
      <c r="H81" s="2">
        <f t="shared" si="1"/>
        <v>0.55999999999999961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1876.73</v>
      </c>
      <c r="D82" s="1">
        <f>'PR-RAS'!E86</f>
        <v>1760.55</v>
      </c>
      <c r="E82" s="1">
        <v>0</v>
      </c>
      <c r="F82" s="1">
        <v>0</v>
      </c>
      <c r="G82" s="2">
        <f t="shared" si="0"/>
        <v>437.22423000000003</v>
      </c>
      <c r="H82" s="2">
        <f t="shared" si="1"/>
        <v>0.72000000000002728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26741.469999999998</v>
      </c>
      <c r="D87" s="1">
        <f>'PR-RAS'!E91</f>
        <v>30260.210000000003</v>
      </c>
      <c r="E87" s="1">
        <v>0</v>
      </c>
      <c r="F87" s="1">
        <v>0</v>
      </c>
      <c r="G87" s="2">
        <f t="shared" si="0"/>
        <v>7504.522539999999</v>
      </c>
      <c r="H87" s="2">
        <f t="shared" si="1"/>
        <v>0.68000000000029104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7299.75</v>
      </c>
      <c r="D88" s="1">
        <f>'PR-RAS'!E92</f>
        <v>7742.17</v>
      </c>
      <c r="E88" s="1">
        <v>0</v>
      </c>
      <c r="F88" s="1">
        <v>0</v>
      </c>
      <c r="G88" s="2">
        <f t="shared" si="0"/>
        <v>1982.2158299999999</v>
      </c>
      <c r="H88" s="2">
        <f t="shared" si="1"/>
        <v>0.42000000000007276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14189.82</v>
      </c>
      <c r="D89" s="1">
        <f>'PR-RAS'!E93</f>
        <v>13348.02</v>
      </c>
      <c r="E89" s="1">
        <v>0</v>
      </c>
      <c r="F89" s="1">
        <v>0</v>
      </c>
      <c r="G89" s="2">
        <f t="shared" si="0"/>
        <v>3597.95568</v>
      </c>
      <c r="H89" s="2">
        <f t="shared" si="1"/>
        <v>0.2000000000007276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4501.05</v>
      </c>
      <c r="D90" s="1">
        <f>'PR-RAS'!E94</f>
        <v>8535.64</v>
      </c>
      <c r="E90" s="1">
        <v>0</v>
      </c>
      <c r="F90" s="1">
        <v>0</v>
      </c>
      <c r="G90" s="2">
        <f t="shared" si="0"/>
        <v>1919.9373699999996</v>
      </c>
      <c r="H90" s="2">
        <f t="shared" si="1"/>
        <v>0.41000000000076398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750.85</v>
      </c>
      <c r="D93" s="1">
        <f>'PR-RAS'!E97</f>
        <v>634.38</v>
      </c>
      <c r="E93" s="1">
        <v>0</v>
      </c>
      <c r="F93" s="1">
        <v>0</v>
      </c>
      <c r="G93" s="2">
        <f t="shared" si="0"/>
        <v>185.80412000000001</v>
      </c>
      <c r="H93" s="2">
        <f t="shared" si="1"/>
        <v>0.52999999999997272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296983.56</v>
      </c>
      <c r="D102" s="1">
        <f>'PR-RAS'!E106</f>
        <v>485802.22</v>
      </c>
      <c r="E102" s="1">
        <v>0</v>
      </c>
      <c r="F102" s="1">
        <v>0</v>
      </c>
      <c r="G102" s="2">
        <f t="shared" si="0"/>
        <v>128127.38800000001</v>
      </c>
      <c r="H102" s="2">
        <f t="shared" si="1"/>
        <v>0.65999999997438863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14914.87</v>
      </c>
      <c r="D103" s="1">
        <f>'PR-RAS'!E107</f>
        <v>19416.620000000003</v>
      </c>
      <c r="E103" s="1">
        <v>0</v>
      </c>
      <c r="F103" s="1">
        <v>0</v>
      </c>
      <c r="G103" s="2">
        <f t="shared" si="0"/>
        <v>5482.3072200000006</v>
      </c>
      <c r="H103" s="2">
        <f t="shared" si="1"/>
        <v>0.5099999999965803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120.27</v>
      </c>
      <c r="D105" s="1">
        <f>'PR-RAS'!E109</f>
        <v>173.72</v>
      </c>
      <c r="E105" s="1">
        <v>0</v>
      </c>
      <c r="F105" s="1">
        <v>0</v>
      </c>
      <c r="G105" s="2">
        <f t="shared" si="0"/>
        <v>48.641839999999995</v>
      </c>
      <c r="H105" s="2">
        <f t="shared" si="1"/>
        <v>0.54999999999999716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14794.6</v>
      </c>
      <c r="D107" s="1">
        <f>'PR-RAS'!E111</f>
        <v>19242.900000000001</v>
      </c>
      <c r="E107" s="1">
        <v>0</v>
      </c>
      <c r="F107" s="1">
        <v>0</v>
      </c>
      <c r="G107" s="2">
        <f t="shared" si="0"/>
        <v>5647.7223999999997</v>
      </c>
      <c r="H107" s="2">
        <f t="shared" si="1"/>
        <v>0.49999999999818101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159291.88999999998</v>
      </c>
      <c r="D108" s="1">
        <f>'PR-RAS'!E112</f>
        <v>169370.55000000002</v>
      </c>
      <c r="E108" s="1">
        <v>0</v>
      </c>
      <c r="F108" s="1">
        <v>0</v>
      </c>
      <c r="G108" s="2">
        <f t="shared" si="0"/>
        <v>53289.529929999997</v>
      </c>
      <c r="H108" s="2">
        <f t="shared" si="1"/>
        <v>0.55999999999767169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16071.8</v>
      </c>
      <c r="D111" s="1">
        <f>'PR-RAS'!E115</f>
        <v>11098.01</v>
      </c>
      <c r="E111" s="1">
        <v>0</v>
      </c>
      <c r="F111" s="1">
        <v>0</v>
      </c>
      <c r="G111" s="2">
        <f t="shared" si="0"/>
        <v>4209.4602000000004</v>
      </c>
      <c r="H111" s="2">
        <f t="shared" si="1"/>
        <v>0.21000000000094587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143220.09</v>
      </c>
      <c r="D113" s="1">
        <f>'PR-RAS'!E117</f>
        <v>158272.54</v>
      </c>
      <c r="E113" s="1">
        <v>0</v>
      </c>
      <c r="F113" s="1">
        <v>0</v>
      </c>
      <c r="G113" s="2">
        <f t="shared" si="0"/>
        <v>51493.699040000007</v>
      </c>
      <c r="H113" s="2">
        <f t="shared" si="1"/>
        <v>0.54999999998835847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122776.80000000002</v>
      </c>
      <c r="D116" s="1">
        <f>'PR-RAS'!E120</f>
        <v>297015.05</v>
      </c>
      <c r="E116" s="1">
        <v>0</v>
      </c>
      <c r="F116" s="1">
        <v>0</v>
      </c>
      <c r="G116" s="2">
        <f t="shared" si="0"/>
        <v>82432.7935</v>
      </c>
      <c r="H116" s="2">
        <f t="shared" si="1"/>
        <v>0.24999999997089617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44238.43</v>
      </c>
      <c r="D117" s="1">
        <f>'PR-RAS'!E121</f>
        <v>226972.16</v>
      </c>
      <c r="E117" s="1">
        <v>0</v>
      </c>
      <c r="F117" s="1">
        <v>0</v>
      </c>
      <c r="G117" s="2">
        <f t="shared" si="0"/>
        <v>57789.199000000001</v>
      </c>
      <c r="H117" s="2">
        <f t="shared" si="1"/>
        <v>0.5900000000037835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68135.240000000005</v>
      </c>
      <c r="D118" s="1">
        <f>'PR-RAS'!E122</f>
        <v>67542.89</v>
      </c>
      <c r="E118" s="1">
        <v>0</v>
      </c>
      <c r="F118" s="1">
        <v>0</v>
      </c>
      <c r="G118" s="2">
        <f t="shared" si="0"/>
        <v>23776.859340000003</v>
      </c>
      <c r="H118" s="2">
        <f t="shared" si="1"/>
        <v>0.35000000000582077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10403.129999999999</v>
      </c>
      <c r="D119" s="1">
        <f>'PR-RAS'!E123</f>
        <v>2500</v>
      </c>
      <c r="E119" s="1">
        <v>0</v>
      </c>
      <c r="F119" s="1">
        <v>0</v>
      </c>
      <c r="G119" s="2">
        <f t="shared" si="0"/>
        <v>1817.5693399999998</v>
      </c>
      <c r="H119" s="2">
        <f t="shared" si="1"/>
        <v>0.12999999999919964</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38757.42</v>
      </c>
      <c r="D120" s="1">
        <f>'PR-RAS'!E124</f>
        <v>42280.42</v>
      </c>
      <c r="E120" s="1">
        <v>0</v>
      </c>
      <c r="F120" s="1">
        <v>0</v>
      </c>
      <c r="G120" s="2">
        <f t="shared" si="0"/>
        <v>14674.872939999999</v>
      </c>
      <c r="H120" s="2">
        <f t="shared" si="1"/>
        <v>0.83999999999650754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32722.639999999999</v>
      </c>
      <c r="D121" s="1">
        <f>'PR-RAS'!E125</f>
        <v>39222.89</v>
      </c>
      <c r="E121" s="1">
        <v>0</v>
      </c>
      <c r="F121" s="1">
        <v>0</v>
      </c>
      <c r="G121" s="2">
        <f t="shared" si="0"/>
        <v>13340.2104</v>
      </c>
      <c r="H121" s="2">
        <f t="shared" si="1"/>
        <v>0.47000000000116415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31712.75</v>
      </c>
      <c r="D122" s="1">
        <f>'PR-RAS'!E126</f>
        <v>38229.14</v>
      </c>
      <c r="E122" s="1">
        <v>0</v>
      </c>
      <c r="F122" s="1">
        <v>0</v>
      </c>
      <c r="G122" s="2">
        <f t="shared" si="0"/>
        <v>13088.69463</v>
      </c>
      <c r="H122" s="2">
        <f t="shared" si="1"/>
        <v>0.38999999999941792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1009.89</v>
      </c>
      <c r="D123" s="1">
        <f>'PR-RAS'!E127</f>
        <v>993.75</v>
      </c>
      <c r="E123" s="1">
        <v>0</v>
      </c>
      <c r="F123" s="1">
        <v>0</v>
      </c>
      <c r="G123" s="2">
        <f t="shared" si="0"/>
        <v>365.68158</v>
      </c>
      <c r="H123" s="2">
        <f t="shared" si="1"/>
        <v>0.36000000000001364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6034.78</v>
      </c>
      <c r="D124" s="1">
        <f>'PR-RAS'!E128</f>
        <v>3057.5299999999997</v>
      </c>
      <c r="E124" s="1">
        <v>0</v>
      </c>
      <c r="F124" s="1">
        <v>0</v>
      </c>
      <c r="G124" s="2">
        <f t="shared" si="0"/>
        <v>1494.4303199999999</v>
      </c>
      <c r="H124" s="2">
        <f t="shared" si="1"/>
        <v>0.69000000000050932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4339.25</v>
      </c>
      <c r="D125" s="1">
        <f>'PR-RAS'!E129</f>
        <v>1865.18</v>
      </c>
      <c r="E125" s="1">
        <v>0</v>
      </c>
      <c r="F125" s="1">
        <v>0</v>
      </c>
      <c r="G125" s="2">
        <f t="shared" si="0"/>
        <v>1000.6316400000001</v>
      </c>
      <c r="H125" s="2">
        <f t="shared" si="1"/>
        <v>0.43000000000006366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1695.53</v>
      </c>
      <c r="D126" s="1">
        <f>'PR-RAS'!E130</f>
        <v>1192.3499999999999</v>
      </c>
      <c r="E126" s="1">
        <v>0</v>
      </c>
      <c r="F126" s="1">
        <v>0</v>
      </c>
      <c r="G126" s="2">
        <f t="shared" si="0"/>
        <v>510.02874999999995</v>
      </c>
      <c r="H126" s="2">
        <f t="shared" si="1"/>
        <v>0.81999999999993634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10020.539999999999</v>
      </c>
      <c r="D135" s="1">
        <f>'PR-RAS'!E139</f>
        <v>10396.32</v>
      </c>
      <c r="E135" s="1">
        <v>0</v>
      </c>
      <c r="F135" s="1">
        <v>0</v>
      </c>
      <c r="G135" s="2">
        <f t="shared" si="0"/>
        <v>4128.96612</v>
      </c>
      <c r="H135" s="2">
        <f t="shared" si="1"/>
        <v>0.78000000000065484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1021.14</v>
      </c>
      <c r="D136" s="1">
        <f>'PR-RAS'!E140</f>
        <v>217.35</v>
      </c>
      <c r="E136" s="1">
        <v>0</v>
      </c>
      <c r="F136" s="1">
        <v>0</v>
      </c>
      <c r="G136" s="2">
        <f t="shared" si="0"/>
        <v>196.5384</v>
      </c>
      <c r="H136" s="2">
        <f t="shared" si="1"/>
        <v>0.48999999999998067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1021.14</v>
      </c>
      <c r="D145" s="1">
        <f>'PR-RAS'!E149</f>
        <v>217.35</v>
      </c>
      <c r="E145" s="1">
        <v>0</v>
      </c>
      <c r="F145" s="1">
        <v>0</v>
      </c>
      <c r="G145" s="2">
        <f t="shared" si="0"/>
        <v>209.64095999999998</v>
      </c>
      <c r="H145" s="2">
        <f t="shared" si="1"/>
        <v>0.48999999999998067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8999.4</v>
      </c>
      <c r="D146" s="1">
        <f>'PR-RAS'!E150</f>
        <v>10178.969999999999</v>
      </c>
      <c r="E146" s="1">
        <v>0</v>
      </c>
      <c r="F146" s="1">
        <v>0</v>
      </c>
      <c r="G146" s="2">
        <f t="shared" si="0"/>
        <v>4256.8142999999991</v>
      </c>
      <c r="H146" s="2">
        <f t="shared" si="1"/>
        <v>0.43000000000029104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1437373.92</v>
      </c>
      <c r="D147" s="1">
        <f>'PR-RAS'!E151</f>
        <v>1651695.34</v>
      </c>
      <c r="E147" s="1">
        <v>0</v>
      </c>
      <c r="F147" s="1">
        <v>0</v>
      </c>
      <c r="G147" s="2">
        <f t="shared" si="0"/>
        <v>692151.63159999985</v>
      </c>
      <c r="H147" s="2">
        <f t="shared" si="1"/>
        <v>0.42000000015832484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536291.29</v>
      </c>
      <c r="D148" s="1">
        <f>'PR-RAS'!E152</f>
        <v>589874.67999999993</v>
      </c>
      <c r="E148" s="1">
        <v>0</v>
      </c>
      <c r="F148" s="1">
        <v>0</v>
      </c>
      <c r="G148" s="2">
        <f t="shared" si="0"/>
        <v>252257.97554999997</v>
      </c>
      <c r="H148" s="2">
        <f t="shared" si="1"/>
        <v>0.61000000010244548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435680.49</v>
      </c>
      <c r="D149" s="1">
        <f>'PR-RAS'!E153</f>
        <v>469211.69</v>
      </c>
      <c r="E149" s="1">
        <v>0</v>
      </c>
      <c r="F149" s="1">
        <v>0</v>
      </c>
      <c r="G149" s="2">
        <f t="shared" si="0"/>
        <v>203367.37276</v>
      </c>
      <c r="H149" s="2">
        <f t="shared" si="1"/>
        <v>0.79999999998835847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435680.49</v>
      </c>
      <c r="D150" s="1">
        <f>'PR-RAS'!E154</f>
        <v>469211.69</v>
      </c>
      <c r="E150" s="1">
        <v>0</v>
      </c>
      <c r="F150" s="1">
        <v>0</v>
      </c>
      <c r="G150" s="2">
        <f t="shared" si="0"/>
        <v>204741.47663000002</v>
      </c>
      <c r="H150" s="2">
        <f t="shared" si="1"/>
        <v>0.79999999998835847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33892.75</v>
      </c>
      <c r="D154" s="1">
        <f>'PR-RAS'!E158</f>
        <v>49748.04</v>
      </c>
      <c r="E154" s="1">
        <v>0</v>
      </c>
      <c r="F154" s="1">
        <v>0</v>
      </c>
      <c r="G154" s="2">
        <f t="shared" si="0"/>
        <v>20408.490990000002</v>
      </c>
      <c r="H154" s="2">
        <f t="shared" si="1"/>
        <v>0.29000000000087311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66718.05</v>
      </c>
      <c r="D155" s="1">
        <f>'PR-RAS'!E159</f>
        <v>70914.95</v>
      </c>
      <c r="E155" s="1">
        <v>0</v>
      </c>
      <c r="F155" s="1">
        <v>0</v>
      </c>
      <c r="G155" s="2">
        <f t="shared" si="0"/>
        <v>32116.384300000002</v>
      </c>
      <c r="H155" s="2">
        <f t="shared" si="1"/>
        <v>0.10000000000582077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66718.05</v>
      </c>
      <c r="D157" s="1">
        <f>'PR-RAS'!E161</f>
        <v>70914.95</v>
      </c>
      <c r="E157" s="1">
        <v>0</v>
      </c>
      <c r="F157" s="1">
        <v>0</v>
      </c>
      <c r="G157" s="2">
        <f t="shared" si="0"/>
        <v>32533.480200000002</v>
      </c>
      <c r="H157" s="2">
        <f t="shared" si="1"/>
        <v>0.10000000000582077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563869.2699999999</v>
      </c>
      <c r="D159" s="1">
        <f>'PR-RAS'!E163</f>
        <v>622160.08000000007</v>
      </c>
      <c r="E159" s="1">
        <v>0</v>
      </c>
      <c r="F159" s="1">
        <v>0</v>
      </c>
      <c r="G159" s="2">
        <f t="shared" si="0"/>
        <v>285693.92994</v>
      </c>
      <c r="H159" s="2">
        <f t="shared" si="1"/>
        <v>0.34999999997671694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20180.36</v>
      </c>
      <c r="D160" s="1">
        <f>'PR-RAS'!E164</f>
        <v>23028.709999999995</v>
      </c>
      <c r="E160" s="1">
        <v>0</v>
      </c>
      <c r="F160" s="1">
        <v>0</v>
      </c>
      <c r="G160" s="2">
        <f t="shared" si="0"/>
        <v>10531.80702</v>
      </c>
      <c r="H160" s="2">
        <f t="shared" si="1"/>
        <v>0.65000000000509317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1148.76</v>
      </c>
      <c r="D161" s="1">
        <f>'PR-RAS'!E165</f>
        <v>1734.44</v>
      </c>
      <c r="E161" s="1">
        <v>0</v>
      </c>
      <c r="F161" s="1">
        <v>0</v>
      </c>
      <c r="G161" s="2">
        <f t="shared" si="0"/>
        <v>738.82240000000002</v>
      </c>
      <c r="H161" s="2">
        <f t="shared" si="1"/>
        <v>0.68000000000006366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16184.24</v>
      </c>
      <c r="D162" s="1">
        <f>'PR-RAS'!E166</f>
        <v>19146.55</v>
      </c>
      <c r="E162" s="1">
        <v>0</v>
      </c>
      <c r="F162" s="1">
        <v>0</v>
      </c>
      <c r="G162" s="2">
        <f t="shared" si="0"/>
        <v>8770.8517400000001</v>
      </c>
      <c r="H162" s="2">
        <f t="shared" si="1"/>
        <v>0.69000000000050932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2756.84</v>
      </c>
      <c r="D163" s="1">
        <f>'PR-RAS'!E167</f>
        <v>1935.12</v>
      </c>
      <c r="E163" s="1">
        <v>0</v>
      </c>
      <c r="F163" s="1">
        <v>0</v>
      </c>
      <c r="G163" s="2">
        <f t="shared" si="0"/>
        <v>1073.5869600000001</v>
      </c>
      <c r="H163" s="2">
        <f t="shared" si="1"/>
        <v>0.27999999999974534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90.52</v>
      </c>
      <c r="D164" s="1">
        <f>'PR-RAS'!E168</f>
        <v>212.6</v>
      </c>
      <c r="E164" s="1">
        <v>0</v>
      </c>
      <c r="F164" s="1">
        <v>0</v>
      </c>
      <c r="G164" s="2">
        <f t="shared" si="0"/>
        <v>84.062360000000012</v>
      </c>
      <c r="H164" s="2">
        <f t="shared" si="1"/>
        <v>0.88000000000000966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126282.59</v>
      </c>
      <c r="D165" s="1">
        <f>'PR-RAS'!E169</f>
        <v>109792.87000000001</v>
      </c>
      <c r="E165" s="1">
        <v>0</v>
      </c>
      <c r="F165" s="1">
        <v>0</v>
      </c>
      <c r="G165" s="2">
        <f t="shared" si="0"/>
        <v>56722.406120000007</v>
      </c>
      <c r="H165" s="2">
        <f t="shared" si="1"/>
        <v>0.53999999999359716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14623.42</v>
      </c>
      <c r="D166" s="1">
        <f>'PR-RAS'!E170</f>
        <v>15354.09</v>
      </c>
      <c r="E166" s="1">
        <v>0</v>
      </c>
      <c r="F166" s="1">
        <v>0</v>
      </c>
      <c r="G166" s="2">
        <f t="shared" si="0"/>
        <v>7479.7139999999999</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24473.7</v>
      </c>
      <c r="D167" s="1">
        <f>'PR-RAS'!E171</f>
        <v>31200.5</v>
      </c>
      <c r="E167" s="1">
        <v>0</v>
      </c>
      <c r="F167" s="1">
        <v>0</v>
      </c>
      <c r="G167" s="2">
        <f t="shared" si="0"/>
        <v>14421.200200000001</v>
      </c>
      <c r="H167" s="2">
        <f t="shared" si="1"/>
        <v>0.7999999999992724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68967.59</v>
      </c>
      <c r="D168" s="1">
        <f>'PR-RAS'!E172</f>
        <v>54777.08</v>
      </c>
      <c r="E168" s="1">
        <v>0</v>
      </c>
      <c r="F168" s="1">
        <v>0</v>
      </c>
      <c r="G168" s="2">
        <f t="shared" si="0"/>
        <v>29813.132250000002</v>
      </c>
      <c r="H168" s="2">
        <f t="shared" si="1"/>
        <v>0.49000000000523869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14066.85</v>
      </c>
      <c r="D169" s="1">
        <f>'PR-RAS'!E173</f>
        <v>4888.74</v>
      </c>
      <c r="E169" s="1">
        <v>0</v>
      </c>
      <c r="F169" s="1">
        <v>0</v>
      </c>
      <c r="G169" s="2">
        <f t="shared" si="0"/>
        <v>4005.8474400000005</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1624.92</v>
      </c>
      <c r="D170" s="1">
        <f>'PR-RAS'!E174</f>
        <v>1585.44</v>
      </c>
      <c r="E170" s="1">
        <v>0</v>
      </c>
      <c r="F170" s="1">
        <v>0</v>
      </c>
      <c r="G170" s="2">
        <f t="shared" si="0"/>
        <v>810.49020000000007</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2526.11</v>
      </c>
      <c r="D172" s="1">
        <f>'PR-RAS'!E176</f>
        <v>1987.02</v>
      </c>
      <c r="E172" s="1">
        <v>0</v>
      </c>
      <c r="F172" s="1">
        <v>0</v>
      </c>
      <c r="G172" s="2">
        <f t="shared" si="0"/>
        <v>1111.52565</v>
      </c>
      <c r="H172" s="2">
        <f t="shared" si="1"/>
        <v>0.13000000000010914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373776.62999999995</v>
      </c>
      <c r="D173" s="1">
        <f>'PR-RAS'!E177</f>
        <v>442071.51</v>
      </c>
      <c r="E173" s="1">
        <v>0</v>
      </c>
      <c r="F173" s="1">
        <v>0</v>
      </c>
      <c r="G173" s="2">
        <f t="shared" si="0"/>
        <v>216362.17979999995</v>
      </c>
      <c r="H173" s="2">
        <f t="shared" si="1"/>
        <v>0.86000000004423782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19200.29</v>
      </c>
      <c r="D174" s="1">
        <f>'PR-RAS'!E178</f>
        <v>23773.919999999998</v>
      </c>
      <c r="E174" s="1">
        <v>0</v>
      </c>
      <c r="F174" s="1">
        <v>0</v>
      </c>
      <c r="G174" s="2">
        <f t="shared" si="0"/>
        <v>11547.42649</v>
      </c>
      <c r="H174" s="2">
        <f t="shared" si="1"/>
        <v>0.37000000000261934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219675.57</v>
      </c>
      <c r="D175" s="1">
        <f>'PR-RAS'!E179</f>
        <v>276473.51</v>
      </c>
      <c r="E175" s="1">
        <v>0</v>
      </c>
      <c r="F175" s="1">
        <v>0</v>
      </c>
      <c r="G175" s="2">
        <f t="shared" si="0"/>
        <v>134436.33066000001</v>
      </c>
      <c r="H175" s="2">
        <f t="shared" si="1"/>
        <v>0.91999999998370185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20942.46</v>
      </c>
      <c r="D176" s="1">
        <f>'PR-RAS'!E180</f>
        <v>20024.64</v>
      </c>
      <c r="E176" s="1">
        <v>0</v>
      </c>
      <c r="F176" s="1">
        <v>0</v>
      </c>
      <c r="G176" s="2">
        <f t="shared" si="0"/>
        <v>10673.554499999998</v>
      </c>
      <c r="H176" s="2">
        <f t="shared" si="1"/>
        <v>0.81999999999970896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25011.87</v>
      </c>
      <c r="D177" s="1">
        <f>'PR-RAS'!E181</f>
        <v>15061.96</v>
      </c>
      <c r="E177" s="1">
        <v>0</v>
      </c>
      <c r="F177" s="1">
        <v>0</v>
      </c>
      <c r="G177" s="2">
        <f t="shared" si="0"/>
        <v>9703.8990399999984</v>
      </c>
      <c r="H177" s="2">
        <f t="shared" si="1"/>
        <v>0.17000000000189175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8457.8799999999992</v>
      </c>
      <c r="D178" s="1">
        <f>'PR-RAS'!E182</f>
        <v>3458.24</v>
      </c>
      <c r="E178" s="1">
        <v>0</v>
      </c>
      <c r="F178" s="1">
        <v>0</v>
      </c>
      <c r="G178" s="2">
        <f t="shared" si="0"/>
        <v>2721.2617199999995</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9074.5400000000009</v>
      </c>
      <c r="D179" s="1">
        <f>'PR-RAS'!E183</f>
        <v>8586.01</v>
      </c>
      <c r="E179" s="1">
        <v>0</v>
      </c>
      <c r="F179" s="1">
        <v>0</v>
      </c>
      <c r="G179" s="2">
        <f t="shared" si="0"/>
        <v>4671.8876799999998</v>
      </c>
      <c r="H179" s="2">
        <f t="shared" si="1"/>
        <v>0.46999999999934516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17071.79</v>
      </c>
      <c r="D180" s="1">
        <f>'PR-RAS'!E184</f>
        <v>42177.97</v>
      </c>
      <c r="E180" s="1">
        <v>0</v>
      </c>
      <c r="F180" s="1">
        <v>0</v>
      </c>
      <c r="G180" s="2">
        <f t="shared" si="0"/>
        <v>18155.56367</v>
      </c>
      <c r="H180" s="2">
        <f t="shared" si="1"/>
        <v>0.23999999999796273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29320.240000000002</v>
      </c>
      <c r="D181" s="1">
        <f>'PR-RAS'!E185</f>
        <v>28173.45</v>
      </c>
      <c r="E181" s="1">
        <v>0</v>
      </c>
      <c r="F181" s="1">
        <v>0</v>
      </c>
      <c r="G181" s="2">
        <f t="shared" si="0"/>
        <v>15420.0852</v>
      </c>
      <c r="H181" s="2">
        <f t="shared" si="1"/>
        <v>0.69000000000232831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25021.99</v>
      </c>
      <c r="D182" s="1">
        <f>'PR-RAS'!E186</f>
        <v>24341.81</v>
      </c>
      <c r="E182" s="1">
        <v>0</v>
      </c>
      <c r="F182" s="1">
        <v>0</v>
      </c>
      <c r="G182" s="2">
        <f t="shared" si="0"/>
        <v>13340.715409999999</v>
      </c>
      <c r="H182" s="2">
        <f t="shared" si="1"/>
        <v>0.19999999999708962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1641.5</v>
      </c>
      <c r="D183" s="1">
        <f>'PR-RAS'!E187</f>
        <v>1695.2</v>
      </c>
      <c r="E183" s="1">
        <v>0</v>
      </c>
      <c r="F183" s="1">
        <v>0</v>
      </c>
      <c r="G183" s="2">
        <f t="shared" si="0"/>
        <v>915.80579999999986</v>
      </c>
      <c r="H183" s="2">
        <f t="shared" si="1"/>
        <v>0.70000000000004547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41988.189999999995</v>
      </c>
      <c r="D184" s="1">
        <f>'PR-RAS'!E188</f>
        <v>45571.79</v>
      </c>
      <c r="E184" s="1">
        <v>0</v>
      </c>
      <c r="F184" s="1">
        <v>0</v>
      </c>
      <c r="G184" s="2">
        <f t="shared" si="0"/>
        <v>24363.113909999996</v>
      </c>
      <c r="H184" s="2">
        <f t="shared" si="1"/>
        <v>0.39999999999417923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3834.15</v>
      </c>
      <c r="D185" s="1">
        <f>'PR-RAS'!E189</f>
        <v>3580.39</v>
      </c>
      <c r="E185" s="1">
        <v>0</v>
      </c>
      <c r="F185" s="1">
        <v>0</v>
      </c>
      <c r="G185" s="2">
        <f t="shared" si="0"/>
        <v>2023.0671199999999</v>
      </c>
      <c r="H185" s="2">
        <f t="shared" si="1"/>
        <v>0.53999999999996362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3768.06</v>
      </c>
      <c r="D186" s="1">
        <f>'PR-RAS'!E190</f>
        <v>3241.95</v>
      </c>
      <c r="E186" s="1">
        <v>0</v>
      </c>
      <c r="F186" s="1">
        <v>0</v>
      </c>
      <c r="G186" s="2">
        <f t="shared" si="0"/>
        <v>1896.6125999999999</v>
      </c>
      <c r="H186" s="2">
        <f t="shared" si="1"/>
        <v>0.11000000000012733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17514.41</v>
      </c>
      <c r="D187" s="1">
        <f>'PR-RAS'!E191</f>
        <v>13382.17</v>
      </c>
      <c r="E187" s="1">
        <v>0</v>
      </c>
      <c r="F187" s="1">
        <v>0</v>
      </c>
      <c r="G187" s="2">
        <f t="shared" si="0"/>
        <v>8235.8474999999999</v>
      </c>
      <c r="H187" s="2">
        <f t="shared" si="1"/>
        <v>0.57999999999992724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1227.69</v>
      </c>
      <c r="D188" s="1">
        <f>'PR-RAS'!E192</f>
        <v>1227.68</v>
      </c>
      <c r="E188" s="1">
        <v>0</v>
      </c>
      <c r="F188" s="1">
        <v>0</v>
      </c>
      <c r="G188" s="2">
        <f t="shared" si="0"/>
        <v>688.73035000000004</v>
      </c>
      <c r="H188" s="2">
        <f t="shared" si="1"/>
        <v>0.62999999999988177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14105.93</v>
      </c>
      <c r="D189" s="1">
        <f>'PR-RAS'!E193</f>
        <v>21071.78</v>
      </c>
      <c r="E189" s="1">
        <v>0</v>
      </c>
      <c r="F189" s="1">
        <v>0</v>
      </c>
      <c r="G189" s="2">
        <f t="shared" si="0"/>
        <v>10574.904119999999</v>
      </c>
      <c r="H189" s="2">
        <f t="shared" si="1"/>
        <v>0.29000000000087311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746.57</v>
      </c>
      <c r="D190" s="1">
        <f>'PR-RAS'!E194</f>
        <v>0</v>
      </c>
      <c r="E190" s="1">
        <v>0</v>
      </c>
      <c r="F190" s="1">
        <v>0</v>
      </c>
      <c r="G190" s="2">
        <f t="shared" si="0"/>
        <v>141.10173</v>
      </c>
      <c r="H190" s="2">
        <f t="shared" si="1"/>
        <v>0.42999999999994998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791.38</v>
      </c>
      <c r="D191" s="1">
        <f>'PR-RAS'!E195</f>
        <v>3067.82</v>
      </c>
      <c r="E191" s="1">
        <v>0</v>
      </c>
      <c r="F191" s="1">
        <v>0</v>
      </c>
      <c r="G191" s="2">
        <f t="shared" si="0"/>
        <v>1316.1338000000001</v>
      </c>
      <c r="H191" s="2">
        <f t="shared" si="1"/>
        <v>0.55999999999983174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6848.79</v>
      </c>
      <c r="D192" s="1">
        <f>'PR-RAS'!E196</f>
        <v>15435.42</v>
      </c>
      <c r="E192" s="1">
        <v>0</v>
      </c>
      <c r="F192" s="1">
        <v>0</v>
      </c>
      <c r="G192" s="2">
        <f t="shared" si="0"/>
        <v>7204.4493299999995</v>
      </c>
      <c r="H192" s="2">
        <f t="shared" si="1"/>
        <v>0.63000000000010914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3123.31</v>
      </c>
      <c r="D198" s="1">
        <f>'PR-RAS'!E202</f>
        <v>11574.6</v>
      </c>
      <c r="E198" s="1">
        <v>0</v>
      </c>
      <c r="F198" s="1">
        <v>0</v>
      </c>
      <c r="G198" s="2">
        <f t="shared" si="0"/>
        <v>5175.6844700000011</v>
      </c>
      <c r="H198" s="2">
        <f t="shared" si="1"/>
        <v>0.70999999999958163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2922.23</v>
      </c>
      <c r="D200" s="1">
        <f>'PR-RAS'!E204</f>
        <v>2360.92</v>
      </c>
      <c r="E200" s="1">
        <v>0</v>
      </c>
      <c r="F200" s="1">
        <v>0</v>
      </c>
      <c r="G200" s="2">
        <f t="shared" si="0"/>
        <v>1521.16993</v>
      </c>
      <c r="H200" s="2">
        <f t="shared" si="1"/>
        <v>0.30999999999994543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201.08</v>
      </c>
      <c r="D201" s="1">
        <f>'PR-RAS'!E205</f>
        <v>9213.68</v>
      </c>
      <c r="E201" s="1">
        <v>0</v>
      </c>
      <c r="F201" s="1">
        <v>0</v>
      </c>
      <c r="G201" s="2">
        <f t="shared" si="0"/>
        <v>3725.6880000000006</v>
      </c>
      <c r="H201" s="2">
        <f t="shared" si="1"/>
        <v>0.39999999999972147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3725.48</v>
      </c>
      <c r="D206" s="1">
        <f>'PR-RAS'!E210</f>
        <v>3860.82</v>
      </c>
      <c r="E206" s="1">
        <v>0</v>
      </c>
      <c r="F206" s="1">
        <v>0</v>
      </c>
      <c r="G206" s="2">
        <f t="shared" si="0"/>
        <v>2346.6596</v>
      </c>
      <c r="H206" s="2">
        <f t="shared" si="1"/>
        <v>0.65999999999985448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3264.24</v>
      </c>
      <c r="D207" s="1">
        <f>'PR-RAS'!E211</f>
        <v>3426.88</v>
      </c>
      <c r="E207" s="1">
        <v>0</v>
      </c>
      <c r="F207" s="1">
        <v>0</v>
      </c>
      <c r="G207" s="2">
        <f t="shared" si="0"/>
        <v>2084.308</v>
      </c>
      <c r="H207" s="2">
        <f t="shared" si="1"/>
        <v>0.35999999999967258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5.79</v>
      </c>
      <c r="D208" s="1">
        <f>'PR-RAS'!E212</f>
        <v>0</v>
      </c>
      <c r="E208" s="1">
        <v>0</v>
      </c>
      <c r="F208" s="1">
        <v>0</v>
      </c>
      <c r="G208" s="2">
        <f t="shared" si="0"/>
        <v>1.1985299999999999</v>
      </c>
      <c r="H208" s="2">
        <f t="shared" si="1"/>
        <v>0.20999999999999996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192.34</v>
      </c>
      <c r="D209" s="1">
        <f>'PR-RAS'!E213</f>
        <v>183.71</v>
      </c>
      <c r="E209" s="1">
        <v>0</v>
      </c>
      <c r="F209" s="1">
        <v>0</v>
      </c>
      <c r="G209" s="2">
        <f t="shared" si="0"/>
        <v>116.43007999999999</v>
      </c>
      <c r="H209" s="2">
        <f t="shared" si="1"/>
        <v>0.62999999999999545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263.11</v>
      </c>
      <c r="D210" s="1">
        <f>'PR-RAS'!E214</f>
        <v>250.23</v>
      </c>
      <c r="E210" s="1">
        <v>0</v>
      </c>
      <c r="F210" s="1">
        <v>0</v>
      </c>
      <c r="G210" s="2">
        <f t="shared" si="0"/>
        <v>159.58612999999997</v>
      </c>
      <c r="H210" s="2">
        <f t="shared" si="1"/>
        <v>0.34000000000000341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1843.69</v>
      </c>
      <c r="D211" s="1">
        <f>'PR-RAS'!E215</f>
        <v>851.12</v>
      </c>
      <c r="E211" s="1">
        <v>0</v>
      </c>
      <c r="F211" s="1">
        <v>0</v>
      </c>
      <c r="G211" s="2">
        <f t="shared" si="0"/>
        <v>744.64530000000002</v>
      </c>
      <c r="H211" s="2">
        <f t="shared" si="1"/>
        <v>0.42999999999994998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1843.69</v>
      </c>
      <c r="D215" s="1">
        <f>'PR-RAS'!E219</f>
        <v>851.12</v>
      </c>
      <c r="E215" s="1">
        <v>0</v>
      </c>
      <c r="F215" s="1">
        <v>0</v>
      </c>
      <c r="G215" s="2">
        <f t="shared" si="0"/>
        <v>758.82902000000001</v>
      </c>
      <c r="H215" s="2">
        <f t="shared" si="1"/>
        <v>0.42999999999994998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1843.69</v>
      </c>
      <c r="D218" s="1">
        <f>'PR-RAS'!E222</f>
        <v>851.12</v>
      </c>
      <c r="E218" s="1">
        <v>0</v>
      </c>
      <c r="F218" s="1">
        <v>0</v>
      </c>
      <c r="G218" s="2">
        <f t="shared" si="0"/>
        <v>769.46681000000001</v>
      </c>
      <c r="H218" s="2">
        <f t="shared" si="1"/>
        <v>0.42999999999994998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44962.149999999994</v>
      </c>
      <c r="D220" s="1">
        <f>'PR-RAS'!E224</f>
        <v>61085.46</v>
      </c>
      <c r="E220" s="1">
        <v>0</v>
      </c>
      <c r="F220" s="1">
        <v>0</v>
      </c>
      <c r="G220" s="2">
        <f t="shared" si="0"/>
        <v>36602.142330000002</v>
      </c>
      <c r="H220" s="2">
        <f t="shared" si="1"/>
        <v>0.60999999999330612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21875.32</v>
      </c>
      <c r="D227" s="1">
        <f>'PR-RAS'!E231</f>
        <v>28522.28</v>
      </c>
      <c r="E227" s="1">
        <v>0</v>
      </c>
      <c r="F227" s="1">
        <v>0</v>
      </c>
      <c r="G227" s="2">
        <f t="shared" si="0"/>
        <v>17835.892880000003</v>
      </c>
      <c r="H227" s="2">
        <f t="shared" si="1"/>
        <v>0.59999999999854481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21875.32</v>
      </c>
      <c r="D228" s="1">
        <f>'PR-RAS'!E232</f>
        <v>28522.28</v>
      </c>
      <c r="E228" s="1">
        <v>0</v>
      </c>
      <c r="F228" s="1">
        <v>0</v>
      </c>
      <c r="G228" s="2">
        <f t="shared" si="0"/>
        <v>17914.812760000001</v>
      </c>
      <c r="H228" s="2">
        <f t="shared" si="1"/>
        <v>0.59999999999854481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23086.829999999998</v>
      </c>
      <c r="D232" s="1">
        <f>'PR-RAS'!E236</f>
        <v>32563.18</v>
      </c>
      <c r="E232" s="1">
        <v>0</v>
      </c>
      <c r="F232" s="1">
        <v>0</v>
      </c>
      <c r="G232" s="2">
        <f t="shared" si="0"/>
        <v>20377.246890000002</v>
      </c>
      <c r="H232" s="2">
        <f t="shared" si="1"/>
        <v>0.35000000000218279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22304.21</v>
      </c>
      <c r="D233" s="1">
        <f>'PR-RAS'!E237</f>
        <v>32205.68</v>
      </c>
      <c r="E233" s="1">
        <v>0</v>
      </c>
      <c r="F233" s="1">
        <v>0</v>
      </c>
      <c r="G233" s="2">
        <f t="shared" si="0"/>
        <v>20118.012240000004</v>
      </c>
      <c r="H233" s="2">
        <f t="shared" si="1"/>
        <v>0.52999999999883585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782.62</v>
      </c>
      <c r="D234" s="1">
        <f>'PR-RAS'!E238</f>
        <v>357.5</v>
      </c>
      <c r="E234" s="1">
        <v>0</v>
      </c>
      <c r="F234" s="1">
        <v>0</v>
      </c>
      <c r="G234" s="2">
        <f t="shared" si="0"/>
        <v>348.94545999999997</v>
      </c>
      <c r="H234" s="2">
        <f t="shared" si="1"/>
        <v>0.87999999999999545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120863.52</v>
      </c>
      <c r="D248" s="1">
        <f>'PR-RAS'!E252</f>
        <v>138838.82</v>
      </c>
      <c r="E248" s="1">
        <v>0</v>
      </c>
      <c r="F248" s="1">
        <v>0</v>
      </c>
      <c r="G248" s="2">
        <f t="shared" si="0"/>
        <v>98439.666520000013</v>
      </c>
      <c r="H248" s="2">
        <f t="shared" si="1"/>
        <v>0.65999999998894054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120863.52</v>
      </c>
      <c r="D255" s="1">
        <f>'PR-RAS'!E259</f>
        <v>138838.82</v>
      </c>
      <c r="E255" s="1">
        <v>0</v>
      </c>
      <c r="F255" s="1">
        <v>0</v>
      </c>
      <c r="G255" s="2">
        <f t="shared" si="0"/>
        <v>101229.45464000001</v>
      </c>
      <c r="H255" s="2">
        <f t="shared" si="1"/>
        <v>0.65999999998894054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31547.03</v>
      </c>
      <c r="D256" s="1">
        <f>'PR-RAS'!E260</f>
        <v>36998.46</v>
      </c>
      <c r="E256" s="1">
        <v>0</v>
      </c>
      <c r="F256" s="1">
        <v>0</v>
      </c>
      <c r="G256" s="2">
        <f t="shared" si="0"/>
        <v>26913.707249999999</v>
      </c>
      <c r="H256" s="2">
        <f t="shared" si="1"/>
        <v>0.48999999999796273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89316.49</v>
      </c>
      <c r="D257" s="1">
        <f>'PR-RAS'!E261</f>
        <v>101840.36</v>
      </c>
      <c r="E257" s="1">
        <v>0</v>
      </c>
      <c r="F257" s="1">
        <v>0</v>
      </c>
      <c r="G257" s="2">
        <f t="shared" si="0"/>
        <v>75007.285760000013</v>
      </c>
      <c r="H257" s="2">
        <f t="shared" si="1"/>
        <v>0.85000000000582077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162695.21</v>
      </c>
      <c r="D259" s="1">
        <f>'PR-RAS'!E263</f>
        <v>223449.76</v>
      </c>
      <c r="E259" s="1">
        <v>0</v>
      </c>
      <c r="F259" s="1">
        <v>0</v>
      </c>
      <c r="G259" s="2">
        <f t="shared" si="0"/>
        <v>157275.44034</v>
      </c>
      <c r="H259" s="2">
        <f t="shared" si="1"/>
        <v>0.4499999999825377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153404.60999999999</v>
      </c>
      <c r="D260" s="1">
        <f>'PR-RAS'!E264</f>
        <v>216809.76</v>
      </c>
      <c r="E260" s="1">
        <v>0</v>
      </c>
      <c r="F260" s="1">
        <v>0</v>
      </c>
      <c r="G260" s="2">
        <f t="shared" si="0"/>
        <v>152039.24967000002</v>
      </c>
      <c r="H260" s="2">
        <f t="shared" si="1"/>
        <v>0.63000000000465661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153404.60999999999</v>
      </c>
      <c r="D261" s="1">
        <f>'PR-RAS'!E265</f>
        <v>216809.76</v>
      </c>
      <c r="E261" s="1">
        <v>0</v>
      </c>
      <c r="F261" s="1">
        <v>0</v>
      </c>
      <c r="G261" s="2">
        <f t="shared" si="0"/>
        <v>152626.2738</v>
      </c>
      <c r="H261" s="2">
        <f t="shared" si="1"/>
        <v>0.63000000000465661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9290.6</v>
      </c>
      <c r="D264" s="1">
        <f>'PR-RAS'!E268</f>
        <v>6640</v>
      </c>
      <c r="E264" s="1">
        <v>0</v>
      </c>
      <c r="F264" s="1">
        <v>0</v>
      </c>
      <c r="G264" s="2">
        <f t="shared" si="0"/>
        <v>5936.0677999999998</v>
      </c>
      <c r="H264" s="2">
        <f t="shared" si="1"/>
        <v>0.3999999999996362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9290.6</v>
      </c>
      <c r="D265" s="1">
        <f>'PR-RAS'!E269</f>
        <v>6640</v>
      </c>
      <c r="E265" s="1">
        <v>0</v>
      </c>
      <c r="F265" s="1">
        <v>0</v>
      </c>
      <c r="G265" s="2">
        <f t="shared" ref="G265:G521" si="8">(B265/1000)*(C265*1+D265*2)</f>
        <v>5958.6383999999998</v>
      </c>
      <c r="H265" s="2">
        <f t="shared" ref="H265:H521" si="9">ABS(C265-ROUND(C265,0))+ABS(D265-ROUND(D265,0))</f>
        <v>0.3999999999996362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1437373.92</v>
      </c>
      <c r="D285" s="1">
        <f>'PR-RAS'!E289</f>
        <v>1651695.34</v>
      </c>
      <c r="E285" s="1">
        <v>0</v>
      </c>
      <c r="F285" s="1">
        <v>0</v>
      </c>
      <c r="G285" s="2">
        <f t="shared" si="8"/>
        <v>1346377.1463999997</v>
      </c>
      <c r="H285" s="2">
        <f t="shared" si="9"/>
        <v>0.42000000015832484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367106.52000000025</v>
      </c>
      <c r="D286" s="1">
        <f>'PR-RAS'!E290</f>
        <v>1476050.76</v>
      </c>
      <c r="E286" s="1">
        <v>0</v>
      </c>
      <c r="F286" s="1">
        <v>0</v>
      </c>
      <c r="G286" s="2">
        <f t="shared" si="8"/>
        <v>945974.29139999999</v>
      </c>
      <c r="H286" s="2">
        <f t="shared" si="9"/>
        <v>0.71999999973922968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15374.12</v>
      </c>
      <c r="E288" s="1">
        <v>0</v>
      </c>
      <c r="F288" s="1">
        <v>0</v>
      </c>
      <c r="G288" s="2">
        <f t="shared" si="8"/>
        <v>8824.7448800000002</v>
      </c>
      <c r="H288" s="2">
        <f t="shared" si="9"/>
        <v>0.12000000000080036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4653.92</v>
      </c>
      <c r="D289" s="1">
        <f>'PR-RAS'!E293</f>
        <v>0</v>
      </c>
      <c r="E289" s="1">
        <v>0</v>
      </c>
      <c r="F289" s="1">
        <v>0</v>
      </c>
      <c r="G289" s="2">
        <f t="shared" si="8"/>
        <v>1340.3289599999998</v>
      </c>
      <c r="H289" s="2">
        <f t="shared" si="9"/>
        <v>7.999999999992724E-2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32125.25</v>
      </c>
      <c r="D290" s="1">
        <f>'PR-RAS'!E294</f>
        <v>73899.520000000004</v>
      </c>
      <c r="E290" s="1">
        <v>0</v>
      </c>
      <c r="F290" s="1">
        <v>0</v>
      </c>
      <c r="G290" s="2">
        <f t="shared" si="8"/>
        <v>51998.119809999997</v>
      </c>
      <c r="H290" s="2">
        <f t="shared" si="9"/>
        <v>0.72999999999592546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6590.57</v>
      </c>
      <c r="D291" s="1">
        <f>'PR-RAS'!E295</f>
        <v>8872.7900000000009</v>
      </c>
      <c r="E291" s="1">
        <v>0</v>
      </c>
      <c r="F291" s="1">
        <v>0</v>
      </c>
      <c r="G291" s="2">
        <f t="shared" si="8"/>
        <v>7057.4835000000003</v>
      </c>
      <c r="H291" s="2">
        <f t="shared" si="9"/>
        <v>0.63999999999941792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49.92</v>
      </c>
      <c r="D293" s="1">
        <f>'PR-RAS'!E298</f>
        <v>0</v>
      </c>
      <c r="E293" s="1">
        <v>0</v>
      </c>
      <c r="F293" s="1">
        <v>0</v>
      </c>
      <c r="G293" s="2">
        <f t="shared" si="8"/>
        <v>14.576639999999999</v>
      </c>
      <c r="H293" s="2">
        <f t="shared" si="9"/>
        <v>7.9999999999998295E-2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49.92</v>
      </c>
      <c r="D306" s="1">
        <f>'PR-RAS'!E311</f>
        <v>0</v>
      </c>
      <c r="E306" s="1">
        <v>0</v>
      </c>
      <c r="F306" s="1">
        <v>0</v>
      </c>
      <c r="G306" s="2">
        <f t="shared" si="8"/>
        <v>15.2256</v>
      </c>
      <c r="H306" s="2">
        <f t="shared" si="9"/>
        <v>7.9999999999998295E-2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49.92</v>
      </c>
      <c r="D307" s="1">
        <f>'PR-RAS'!E312</f>
        <v>0</v>
      </c>
      <c r="E307" s="1">
        <v>0</v>
      </c>
      <c r="F307" s="1">
        <v>0</v>
      </c>
      <c r="G307" s="2">
        <f t="shared" si="8"/>
        <v>15.27552</v>
      </c>
      <c r="H307" s="2">
        <f t="shared" si="9"/>
        <v>7.9999999999998295E-2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49.92</v>
      </c>
      <c r="D308" s="1">
        <f>'PR-RAS'!E313</f>
        <v>0</v>
      </c>
      <c r="E308" s="1">
        <v>0</v>
      </c>
      <c r="F308" s="1">
        <v>0</v>
      </c>
      <c r="G308" s="2">
        <f t="shared" si="8"/>
        <v>15.32544</v>
      </c>
      <c r="H308" s="2">
        <f t="shared" si="9"/>
        <v>7.9999999999998295E-2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385209.63999999996</v>
      </c>
      <c r="D345" s="1">
        <f>'PR-RAS'!E350</f>
        <v>1126693.55</v>
      </c>
      <c r="E345" s="1">
        <v>0</v>
      </c>
      <c r="F345" s="1">
        <v>0</v>
      </c>
      <c r="G345" s="2">
        <f t="shared" si="8"/>
        <v>907677.27856000001</v>
      </c>
      <c r="H345" s="2">
        <f t="shared" si="9"/>
        <v>0.80999999999767169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129336.72</v>
      </c>
      <c r="D346" s="1">
        <f>'PR-RAS'!E351</f>
        <v>0</v>
      </c>
      <c r="E346" s="1">
        <v>0</v>
      </c>
      <c r="F346" s="1">
        <v>0</v>
      </c>
      <c r="G346" s="2">
        <f t="shared" si="8"/>
        <v>44621.168399999995</v>
      </c>
      <c r="H346" s="2">
        <f t="shared" si="9"/>
        <v>0.27999999999883585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127420.53</v>
      </c>
      <c r="D347" s="1">
        <f>'PR-RAS'!E352</f>
        <v>0</v>
      </c>
      <c r="E347" s="1">
        <v>0</v>
      </c>
      <c r="F347" s="1">
        <v>0</v>
      </c>
      <c r="G347" s="2">
        <f t="shared" si="8"/>
        <v>44087.503379999995</v>
      </c>
      <c r="H347" s="2">
        <f t="shared" si="9"/>
        <v>0.47000000000116415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127420.53</v>
      </c>
      <c r="D348" s="1">
        <f>'PR-RAS'!E353</f>
        <v>0</v>
      </c>
      <c r="E348" s="1">
        <v>0</v>
      </c>
      <c r="F348" s="1">
        <v>0</v>
      </c>
      <c r="G348" s="2">
        <f t="shared" si="8"/>
        <v>44214.923909999998</v>
      </c>
      <c r="H348" s="2">
        <f t="shared" si="9"/>
        <v>0.47000000000116415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1916.19</v>
      </c>
      <c r="D351" s="1">
        <f>'PR-RAS'!E356</f>
        <v>0</v>
      </c>
      <c r="E351" s="1">
        <v>0</v>
      </c>
      <c r="F351" s="1">
        <v>0</v>
      </c>
      <c r="G351" s="2">
        <f t="shared" si="8"/>
        <v>670.66649999999993</v>
      </c>
      <c r="H351" s="2">
        <f t="shared" si="9"/>
        <v>0.19000000000005457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1916.19</v>
      </c>
      <c r="D355" s="1">
        <f>'PR-RAS'!E360</f>
        <v>0</v>
      </c>
      <c r="E355" s="1">
        <v>0</v>
      </c>
      <c r="F355" s="1">
        <v>0</v>
      </c>
      <c r="G355" s="2">
        <f t="shared" si="8"/>
        <v>678.33125999999993</v>
      </c>
      <c r="H355" s="2">
        <f t="shared" si="9"/>
        <v>0.19000000000005457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255655.25</v>
      </c>
      <c r="D358" s="1">
        <f>'PR-RAS'!E363</f>
        <v>1113008.81</v>
      </c>
      <c r="E358" s="1">
        <v>0</v>
      </c>
      <c r="F358" s="1">
        <v>0</v>
      </c>
      <c r="G358" s="2">
        <f t="shared" si="8"/>
        <v>885957.21458999999</v>
      </c>
      <c r="H358" s="2">
        <f t="shared" si="9"/>
        <v>0.43999999994412065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150988.41</v>
      </c>
      <c r="D359" s="1">
        <f>'PR-RAS'!E364</f>
        <v>977903.66</v>
      </c>
      <c r="E359" s="1">
        <v>0</v>
      </c>
      <c r="F359" s="1">
        <v>0</v>
      </c>
      <c r="G359" s="2">
        <f t="shared" si="8"/>
        <v>754232.87133999995</v>
      </c>
      <c r="H359" s="2">
        <f t="shared" si="9"/>
        <v>0.74999999997089617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26013.4</v>
      </c>
      <c r="E361" s="1">
        <v>0</v>
      </c>
      <c r="F361" s="1">
        <v>0</v>
      </c>
      <c r="G361" s="2">
        <f t="shared" si="8"/>
        <v>18729.648000000001</v>
      </c>
      <c r="H361" s="2">
        <f t="shared" si="9"/>
        <v>0.40000000000145519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102400.17</v>
      </c>
      <c r="D362" s="1">
        <f>'PR-RAS'!E367</f>
        <v>799332.8</v>
      </c>
      <c r="E362" s="1">
        <v>0</v>
      </c>
      <c r="F362" s="1">
        <v>0</v>
      </c>
      <c r="G362" s="2">
        <f t="shared" si="8"/>
        <v>614084.74297000002</v>
      </c>
      <c r="H362" s="2">
        <f t="shared" si="9"/>
        <v>0.36999999995168764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48588.24</v>
      </c>
      <c r="D363" s="1">
        <f>'PR-RAS'!E368</f>
        <v>152557.46</v>
      </c>
      <c r="E363" s="1">
        <v>0</v>
      </c>
      <c r="F363" s="1">
        <v>0</v>
      </c>
      <c r="G363" s="2">
        <f t="shared" si="8"/>
        <v>128040.54391999998</v>
      </c>
      <c r="H363" s="2">
        <f t="shared" si="9"/>
        <v>0.69999999998981366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63155.53</v>
      </c>
      <c r="D364" s="1">
        <f>'PR-RAS'!E369</f>
        <v>114978.61</v>
      </c>
      <c r="E364" s="1">
        <v>0</v>
      </c>
      <c r="F364" s="1">
        <v>0</v>
      </c>
      <c r="G364" s="2">
        <f t="shared" si="8"/>
        <v>106399.92825</v>
      </c>
      <c r="H364" s="2">
        <f t="shared" si="9"/>
        <v>0.86000000000058208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975.51</v>
      </c>
      <c r="D365" s="1">
        <f>'PR-RAS'!E370</f>
        <v>5456.75</v>
      </c>
      <c r="E365" s="1">
        <v>0</v>
      </c>
      <c r="F365" s="1">
        <v>0</v>
      </c>
      <c r="G365" s="2">
        <f t="shared" si="8"/>
        <v>4327.5996400000004</v>
      </c>
      <c r="H365" s="2">
        <f t="shared" si="9"/>
        <v>0.74000000000000909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7.17</v>
      </c>
      <c r="D366" s="1">
        <f>'PR-RAS'!E371</f>
        <v>0</v>
      </c>
      <c r="E366" s="1">
        <v>0</v>
      </c>
      <c r="F366" s="1">
        <v>0</v>
      </c>
      <c r="G366" s="2">
        <f t="shared" si="8"/>
        <v>2.6170499999999999</v>
      </c>
      <c r="H366" s="2">
        <f t="shared" si="9"/>
        <v>0.16999999999999993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1927.93</v>
      </c>
      <c r="D367" s="1">
        <f>'PR-RAS'!E372</f>
        <v>3235</v>
      </c>
      <c r="E367" s="1">
        <v>0</v>
      </c>
      <c r="F367" s="1">
        <v>0</v>
      </c>
      <c r="G367" s="2">
        <f t="shared" si="8"/>
        <v>3073.6423800000002</v>
      </c>
      <c r="H367" s="2">
        <f t="shared" si="9"/>
        <v>6.9999999999936335E-2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8451.7900000000009</v>
      </c>
      <c r="D370" s="1">
        <f>'PR-RAS'!E375</f>
        <v>36137.5</v>
      </c>
      <c r="E370" s="1">
        <v>0</v>
      </c>
      <c r="F370" s="1">
        <v>0</v>
      </c>
      <c r="G370" s="2">
        <f t="shared" si="8"/>
        <v>29788.185510000003</v>
      </c>
      <c r="H370" s="2">
        <f t="shared" si="9"/>
        <v>0.70999999999912689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51793.13</v>
      </c>
      <c r="D371" s="1">
        <f>'PR-RAS'!E376</f>
        <v>70149.36</v>
      </c>
      <c r="E371" s="1">
        <v>0</v>
      </c>
      <c r="F371" s="1">
        <v>0</v>
      </c>
      <c r="G371" s="2">
        <f t="shared" si="8"/>
        <v>71073.984500000006</v>
      </c>
      <c r="H371" s="2">
        <f t="shared" si="9"/>
        <v>0.48999999999796273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26385.29</v>
      </c>
      <c r="D373" s="1">
        <f>'PR-RAS'!E378</f>
        <v>0</v>
      </c>
      <c r="E373" s="1">
        <v>0</v>
      </c>
      <c r="F373" s="1">
        <v>0</v>
      </c>
      <c r="G373" s="2">
        <f t="shared" si="8"/>
        <v>9815.3278800000007</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26385.29</v>
      </c>
      <c r="D374" s="1">
        <f>'PR-RAS'!E379</f>
        <v>0</v>
      </c>
      <c r="E374" s="1">
        <v>0</v>
      </c>
      <c r="F374" s="1">
        <v>0</v>
      </c>
      <c r="G374" s="2">
        <f t="shared" si="8"/>
        <v>9841.7131700000009</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6870.66</v>
      </c>
      <c r="D378" s="1">
        <f>'PR-RAS'!E383</f>
        <v>11919.68</v>
      </c>
      <c r="E378" s="1">
        <v>0</v>
      </c>
      <c r="F378" s="1">
        <v>0</v>
      </c>
      <c r="G378" s="2">
        <f t="shared" si="8"/>
        <v>11577.677540000001</v>
      </c>
      <c r="H378" s="2">
        <f t="shared" si="9"/>
        <v>0.65999999999985448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6870.66</v>
      </c>
      <c r="D379" s="1">
        <f>'PR-RAS'!E384</f>
        <v>11919.68</v>
      </c>
      <c r="E379" s="1">
        <v>0</v>
      </c>
      <c r="F379" s="1">
        <v>0</v>
      </c>
      <c r="G379" s="2">
        <f t="shared" si="8"/>
        <v>11608.387560000001</v>
      </c>
      <c r="H379" s="2">
        <f t="shared" si="9"/>
        <v>0.65999999999985448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8255.36</v>
      </c>
      <c r="D386" s="1">
        <f>'PR-RAS'!E391</f>
        <v>8206.86</v>
      </c>
      <c r="E386" s="1">
        <v>0</v>
      </c>
      <c r="F386" s="1">
        <v>0</v>
      </c>
      <c r="G386" s="2">
        <f t="shared" si="8"/>
        <v>9497.595800000001</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5076.66</v>
      </c>
      <c r="E388" s="1">
        <v>0</v>
      </c>
      <c r="F388" s="1">
        <v>0</v>
      </c>
      <c r="G388" s="2">
        <f t="shared" si="8"/>
        <v>3929.33484</v>
      </c>
      <c r="H388" s="2">
        <f t="shared" si="9"/>
        <v>0.34000000000014552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4970.47</v>
      </c>
      <c r="D389" s="1">
        <f>'PR-RAS'!E394</f>
        <v>2130.1999999999998</v>
      </c>
      <c r="E389" s="1">
        <v>0</v>
      </c>
      <c r="F389" s="1">
        <v>0</v>
      </c>
      <c r="G389" s="2">
        <f t="shared" si="8"/>
        <v>3581.5775599999997</v>
      </c>
      <c r="H389" s="2">
        <f t="shared" si="9"/>
        <v>0.67000000000007276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3284.89</v>
      </c>
      <c r="D390" s="1">
        <f>'PR-RAS'!E395</f>
        <v>1000</v>
      </c>
      <c r="E390" s="1">
        <v>0</v>
      </c>
      <c r="F390" s="1">
        <v>0</v>
      </c>
      <c r="G390" s="2">
        <f t="shared" si="8"/>
        <v>2055.8222099999998</v>
      </c>
      <c r="H390" s="2">
        <f t="shared" si="9"/>
        <v>0.11000000000012733</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217.67</v>
      </c>
      <c r="D397" s="1">
        <f>'PR-RAS'!E402</f>
        <v>13684.74</v>
      </c>
      <c r="E397" s="1">
        <v>0</v>
      </c>
      <c r="F397" s="1">
        <v>0</v>
      </c>
      <c r="G397" s="2">
        <f t="shared" si="8"/>
        <v>10924.511399999999</v>
      </c>
      <c r="H397" s="2">
        <f t="shared" si="9"/>
        <v>0.59000000000023078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217.67</v>
      </c>
      <c r="D398" s="1">
        <f>'PR-RAS'!E403</f>
        <v>13684.74</v>
      </c>
      <c r="E398" s="1">
        <v>0</v>
      </c>
      <c r="F398" s="1">
        <v>0</v>
      </c>
      <c r="G398" s="2">
        <f t="shared" si="8"/>
        <v>10952.098549999999</v>
      </c>
      <c r="H398" s="2">
        <f t="shared" si="9"/>
        <v>0.59000000000023078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385159.72</v>
      </c>
      <c r="D403" s="1">
        <f>'PR-RAS'!E408</f>
        <v>1126693.55</v>
      </c>
      <c r="E403" s="1">
        <v>0</v>
      </c>
      <c r="F403" s="1">
        <v>0</v>
      </c>
      <c r="G403" s="2">
        <f t="shared" si="8"/>
        <v>1060695.8216400002</v>
      </c>
      <c r="H403" s="2">
        <f t="shared" si="9"/>
        <v>0.72999999998137355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168539.66</v>
      </c>
      <c r="D405" s="1">
        <f>'PR-RAS'!E410</f>
        <v>238646.02</v>
      </c>
      <c r="E405" s="1">
        <v>0</v>
      </c>
      <c r="F405" s="1">
        <v>0</v>
      </c>
      <c r="G405" s="2">
        <f t="shared" si="8"/>
        <v>260916.0068</v>
      </c>
      <c r="H405" s="2">
        <f t="shared" si="9"/>
        <v>0.35999999998603016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1804530.36</v>
      </c>
      <c r="D407" s="1">
        <f>'PR-RAS'!E412</f>
        <v>3127746.1</v>
      </c>
      <c r="E407" s="1">
        <v>0</v>
      </c>
      <c r="F407" s="1">
        <v>0</v>
      </c>
      <c r="G407" s="2">
        <f t="shared" si="8"/>
        <v>3272369.1593600004</v>
      </c>
      <c r="H407" s="2">
        <f t="shared" si="9"/>
        <v>0.46000000019557774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1822583.5599999998</v>
      </c>
      <c r="D408" s="1">
        <f>'PR-RAS'!E413</f>
        <v>2778388.89</v>
      </c>
      <c r="E408" s="1">
        <v>0</v>
      </c>
      <c r="F408" s="1">
        <v>0</v>
      </c>
      <c r="G408" s="2">
        <f t="shared" si="8"/>
        <v>3003400.0653799996</v>
      </c>
      <c r="H408" s="2">
        <f t="shared" si="9"/>
        <v>0.55000000004656613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349357.20999999996</v>
      </c>
      <c r="E409" s="1">
        <v>0</v>
      </c>
      <c r="F409" s="1">
        <v>0</v>
      </c>
      <c r="G409" s="2">
        <f t="shared" si="8"/>
        <v>285075.48335999995</v>
      </c>
      <c r="H409" s="2">
        <f t="shared" si="9"/>
        <v>0.2099999999627471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18053.199999999721</v>
      </c>
      <c r="D410" s="1">
        <f>'PR-RAS'!E415</f>
        <v>0</v>
      </c>
      <c r="E410" s="1">
        <v>0</v>
      </c>
      <c r="F410" s="1">
        <v>0</v>
      </c>
      <c r="G410" s="2">
        <f t="shared" si="8"/>
        <v>7383.758799999885</v>
      </c>
      <c r="H410" s="2">
        <f t="shared" si="9"/>
        <v>0.19999999972060323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173193.58000000002</v>
      </c>
      <c r="D412" s="1">
        <f>'PR-RAS'!E417</f>
        <v>223271.9</v>
      </c>
      <c r="E412" s="1">
        <v>0</v>
      </c>
      <c r="F412" s="1">
        <v>0</v>
      </c>
      <c r="G412" s="2">
        <f t="shared" si="8"/>
        <v>254712.06318</v>
      </c>
      <c r="H412" s="2">
        <f t="shared" si="9"/>
        <v>0.51999999998952262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32125.25</v>
      </c>
      <c r="D413" s="1">
        <f>'PR-RAS'!E418</f>
        <v>73899.520000000004</v>
      </c>
      <c r="E413" s="1">
        <v>0</v>
      </c>
      <c r="F413" s="1">
        <v>0</v>
      </c>
      <c r="G413" s="2">
        <f t="shared" si="8"/>
        <v>74128.807480000003</v>
      </c>
      <c r="H413" s="2">
        <f t="shared" si="9"/>
        <v>0.72999999999592546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32074.41</v>
      </c>
      <c r="D522" s="1">
        <f>'PR-RAS'!E528</f>
        <v>32074.44</v>
      </c>
      <c r="E522" s="1">
        <v>0</v>
      </c>
      <c r="F522" s="1">
        <v>0</v>
      </c>
      <c r="G522" s="2">
        <f t="shared" ref="G522:G809" si="10">(B522/1000)*(C522*1+D522*2)</f>
        <v>50132.334089999997</v>
      </c>
      <c r="H522" s="2">
        <f t="shared" ref="H522:H809" si="11">ABS(C522-ROUND(C522,0))+ABS(D522-ROUND(D522,0))</f>
        <v>0.84999999999854481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32074.41</v>
      </c>
      <c r="D587" s="1">
        <f>'PR-RAS'!E593</f>
        <v>32074.44</v>
      </c>
      <c r="E587" s="1">
        <v>0</v>
      </c>
      <c r="F587" s="1">
        <v>0</v>
      </c>
      <c r="G587" s="2">
        <f t="shared" si="10"/>
        <v>56386.847939999992</v>
      </c>
      <c r="H587" s="2">
        <f t="shared" si="11"/>
        <v>0.84999999999854481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32074.41</v>
      </c>
      <c r="D593" s="1">
        <f>'PR-RAS'!E599</f>
        <v>32074.44</v>
      </c>
      <c r="E593" s="1">
        <v>0</v>
      </c>
      <c r="F593" s="1">
        <v>0</v>
      </c>
      <c r="G593" s="2">
        <f t="shared" si="10"/>
        <v>56964.187679999995</v>
      </c>
      <c r="H593" s="2">
        <f t="shared" si="11"/>
        <v>0.84999999999854481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32074.41</v>
      </c>
      <c r="D594" s="1">
        <f>'PR-RAS'!E600</f>
        <v>32074.44</v>
      </c>
      <c r="E594" s="1">
        <v>0</v>
      </c>
      <c r="F594" s="1">
        <v>0</v>
      </c>
      <c r="G594" s="2">
        <f t="shared" si="10"/>
        <v>57060.41096999999</v>
      </c>
      <c r="H594" s="2">
        <f t="shared" si="11"/>
        <v>0.84999999999854481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32074.41</v>
      </c>
      <c r="D630" s="1">
        <f>'PR-RAS'!E636</f>
        <v>32074.44</v>
      </c>
      <c r="E630" s="1">
        <v>0</v>
      </c>
      <c r="F630" s="1">
        <v>0</v>
      </c>
      <c r="G630" s="2">
        <f t="shared" si="10"/>
        <v>60524.449409999994</v>
      </c>
      <c r="H630" s="2">
        <f t="shared" si="11"/>
        <v>0.84999999999854481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1804530.36</v>
      </c>
      <c r="D633" s="1">
        <f>'PR-RAS'!E639</f>
        <v>3127746.1</v>
      </c>
      <c r="E633" s="1">
        <v>0</v>
      </c>
      <c r="F633" s="1">
        <v>0</v>
      </c>
      <c r="G633" s="2">
        <f t="shared" si="10"/>
        <v>5093934.2579200007</v>
      </c>
      <c r="H633" s="2">
        <f t="shared" si="11"/>
        <v>0.46000000019557774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1854657.9699999997</v>
      </c>
      <c r="D634" s="1">
        <f>'PR-RAS'!E640</f>
        <v>2810463.33</v>
      </c>
      <c r="E634" s="1">
        <v>0</v>
      </c>
      <c r="F634" s="1">
        <v>0</v>
      </c>
      <c r="G634" s="2">
        <f t="shared" si="10"/>
        <v>4732045.0707900003</v>
      </c>
      <c r="H634" s="2">
        <f t="shared" si="11"/>
        <v>0.36000000033527613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317282.77</v>
      </c>
      <c r="E635" s="1">
        <v>0</v>
      </c>
      <c r="F635" s="1">
        <v>0</v>
      </c>
      <c r="G635" s="2">
        <f t="shared" si="10"/>
        <v>402314.55236000003</v>
      </c>
      <c r="H635" s="2">
        <f t="shared" si="11"/>
        <v>0.22999999998137355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50127.609999999637</v>
      </c>
      <c r="D636" s="1">
        <f>'PR-RAS'!E642</f>
        <v>0</v>
      </c>
      <c r="E636" s="1">
        <v>0</v>
      </c>
      <c r="F636" s="1">
        <v>0</v>
      </c>
      <c r="G636" s="2">
        <f t="shared" si="10"/>
        <v>31831.032349999768</v>
      </c>
      <c r="H636" s="2">
        <f t="shared" si="11"/>
        <v>0.3900000003632158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173193.58000000002</v>
      </c>
      <c r="D638" s="1">
        <f>'PR-RAS'!E644</f>
        <v>223271.9</v>
      </c>
      <c r="E638" s="1">
        <v>0</v>
      </c>
      <c r="F638" s="1">
        <v>0</v>
      </c>
      <c r="G638" s="2">
        <f t="shared" si="10"/>
        <v>394772.71106</v>
      </c>
      <c r="H638" s="2">
        <f t="shared" si="11"/>
        <v>0.51999999998952262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94010.870000000024</v>
      </c>
      <c r="E639" s="1">
        <v>0</v>
      </c>
      <c r="F639" s="1">
        <v>0</v>
      </c>
      <c r="G639" s="2">
        <f t="shared" si="10"/>
        <v>119957.87012000004</v>
      </c>
      <c r="H639" s="2">
        <f t="shared" si="11"/>
        <v>0.12999999997555278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223321.18999999965</v>
      </c>
      <c r="D640" s="1">
        <f>'PR-RAS'!E646</f>
        <v>0</v>
      </c>
      <c r="E640" s="1">
        <v>0</v>
      </c>
      <c r="F640" s="1">
        <v>0</v>
      </c>
      <c r="G640" s="2">
        <f t="shared" si="10"/>
        <v>142702.24040999979</v>
      </c>
      <c r="H640" s="2">
        <f t="shared" si="11"/>
        <v>0.18999999965308234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46432.29</v>
      </c>
      <c r="D641" s="1">
        <f>'PR-RAS'!E647</f>
        <v>49380.88</v>
      </c>
      <c r="E641" s="1">
        <v>0</v>
      </c>
      <c r="F641" s="1">
        <v>0</v>
      </c>
      <c r="G641" s="2">
        <f t="shared" si="10"/>
        <v>92924.191999999995</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2955.63</v>
      </c>
      <c r="D642" s="1">
        <f>'PR-RAS'!E649</f>
        <v>2860.62</v>
      </c>
      <c r="E642" s="1">
        <v>0</v>
      </c>
      <c r="F642" s="1">
        <v>0</v>
      </c>
      <c r="G642" s="2">
        <f t="shared" si="10"/>
        <v>5561.873669999999</v>
      </c>
      <c r="H642" s="2">
        <f t="shared" si="11"/>
        <v>0.75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2124506.2200000002</v>
      </c>
      <c r="D643" s="1">
        <f>'PR-RAS'!E650</f>
        <v>3469354.72</v>
      </c>
      <c r="E643" s="1">
        <v>0</v>
      </c>
      <c r="F643" s="1">
        <v>0</v>
      </c>
      <c r="G643" s="2">
        <f t="shared" si="10"/>
        <v>5818584.4537200006</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2124601.23</v>
      </c>
      <c r="D644" s="1">
        <f>'PR-RAS'!E651</f>
        <v>3222853.93</v>
      </c>
      <c r="E644" s="1">
        <v>0</v>
      </c>
      <c r="F644" s="1">
        <v>0</v>
      </c>
      <c r="G644" s="2">
        <f t="shared" si="10"/>
        <v>5510708.7448699996</v>
      </c>
      <c r="H644" s="2">
        <f t="shared" si="11"/>
        <v>0.29999999981373549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2860.6200000001118</v>
      </c>
      <c r="D645" s="1">
        <f>'PR-RAS'!E652</f>
        <v>249361.41000000015</v>
      </c>
      <c r="E645" s="1">
        <v>0</v>
      </c>
      <c r="F645" s="1">
        <v>0</v>
      </c>
      <c r="G645" s="2">
        <f t="shared" si="10"/>
        <v>323019.73536000028</v>
      </c>
      <c r="H645" s="2">
        <f t="shared" si="11"/>
        <v>0.7900000000372529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13</v>
      </c>
      <c r="E646" s="1">
        <v>0</v>
      </c>
      <c r="F646" s="1">
        <v>0</v>
      </c>
      <c r="G646" s="2">
        <f t="shared" si="10"/>
        <v>24.51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23</v>
      </c>
      <c r="E647" s="1">
        <v>0</v>
      </c>
      <c r="F647" s="1">
        <v>0</v>
      </c>
      <c r="G647" s="2">
        <f t="shared" si="10"/>
        <v>44.573999999999998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10</v>
      </c>
      <c r="E648" s="1">
        <v>0</v>
      </c>
      <c r="F648" s="1">
        <v>0</v>
      </c>
      <c r="G648" s="2">
        <f t="shared" si="10"/>
        <v>20.057000000000002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23</v>
      </c>
      <c r="E649" s="1">
        <v>0</v>
      </c>
      <c r="F649" s="1">
        <v>0</v>
      </c>
      <c r="G649" s="2">
        <f t="shared" si="10"/>
        <v>44.712000000000003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22443.43</v>
      </c>
      <c r="E650" s="1">
        <v>0</v>
      </c>
      <c r="F650" s="1">
        <v>0</v>
      </c>
      <c r="G650" s="2">
        <f t="shared" si="10"/>
        <v>29131.57214</v>
      </c>
      <c r="H650" s="2">
        <f t="shared" si="11"/>
        <v>0.43000000000029104</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278.72000000000003</v>
      </c>
      <c r="D651" s="1">
        <f>'PR-RAS'!E658</f>
        <v>0</v>
      </c>
      <c r="E651" s="1">
        <v>0</v>
      </c>
      <c r="F651" s="1">
        <v>0</v>
      </c>
      <c r="G651" s="2">
        <f t="shared" si="10"/>
        <v>181.16800000000003</v>
      </c>
      <c r="H651" s="2">
        <f t="shared" si="11"/>
        <v>0.27999999999997272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37868.699999999997</v>
      </c>
      <c r="D654" s="1">
        <f>'PR-RAS'!E661</f>
        <v>14579</v>
      </c>
      <c r="E654" s="1">
        <v>0</v>
      </c>
      <c r="F654" s="1">
        <v>0</v>
      </c>
      <c r="G654" s="2">
        <f t="shared" si="10"/>
        <v>43768.435100000002</v>
      </c>
      <c r="H654" s="2">
        <f t="shared" si="11"/>
        <v>0.30000000000291038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12402.95</v>
      </c>
      <c r="D655" s="1">
        <f>'PR-RAS'!E662</f>
        <v>12333.36</v>
      </c>
      <c r="E655" s="1">
        <v>0</v>
      </c>
      <c r="F655" s="1">
        <v>0</v>
      </c>
      <c r="G655" s="2">
        <f t="shared" si="10"/>
        <v>24243.564180000001</v>
      </c>
      <c r="H655" s="2">
        <f t="shared" si="11"/>
        <v>0.40999999999985448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45125.75</v>
      </c>
      <c r="D658" s="1">
        <f>'PR-RAS'!E665</f>
        <v>25000</v>
      </c>
      <c r="E658" s="1">
        <v>0</v>
      </c>
      <c r="F658" s="1">
        <v>0</v>
      </c>
      <c r="G658" s="2">
        <f t="shared" si="10"/>
        <v>62497.617750000005</v>
      </c>
      <c r="H658" s="2">
        <f t="shared" si="11"/>
        <v>0.25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8266.14</v>
      </c>
      <c r="D663" s="1">
        <f>'PR-RAS'!E670</f>
        <v>16518.82</v>
      </c>
      <c r="E663" s="1">
        <v>0</v>
      </c>
      <c r="F663" s="1">
        <v>0</v>
      </c>
      <c r="G663" s="2">
        <f t="shared" si="10"/>
        <v>27343.102360000001</v>
      </c>
      <c r="H663" s="2">
        <f t="shared" si="11"/>
        <v>0.31999999999970896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16328.29</v>
      </c>
      <c r="D666" s="1">
        <f>'PR-RAS'!E673</f>
        <v>0</v>
      </c>
      <c r="E666" s="1">
        <v>0</v>
      </c>
      <c r="F666" s="1">
        <v>0</v>
      </c>
      <c r="G666" s="2">
        <f t="shared" si="10"/>
        <v>10858.31285</v>
      </c>
      <c r="H666" s="2">
        <f t="shared" si="11"/>
        <v>0.29000000000087311</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3623.34</v>
      </c>
      <c r="D668" s="1">
        <f>'PR-RAS'!E675</f>
        <v>3032.4</v>
      </c>
      <c r="E668" s="1">
        <v>0</v>
      </c>
      <c r="F668" s="1">
        <v>0</v>
      </c>
      <c r="G668" s="2">
        <f t="shared" si="10"/>
        <v>6461.98938</v>
      </c>
      <c r="H668" s="2">
        <f t="shared" si="11"/>
        <v>0.74000000000023647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35982.25</v>
      </c>
      <c r="D669" s="1">
        <f>'PR-RAS'!E676</f>
        <v>30558.52</v>
      </c>
      <c r="E669" s="1">
        <v>0</v>
      </c>
      <c r="F669" s="1">
        <v>0</v>
      </c>
      <c r="G669" s="2">
        <f t="shared" si="10"/>
        <v>64862.325720000008</v>
      </c>
      <c r="H669" s="2">
        <f t="shared" si="11"/>
        <v>0.72999999999956344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2654.46</v>
      </c>
      <c r="D670" s="1">
        <f>'PR-RAS'!E677</f>
        <v>8845.2999999999993</v>
      </c>
      <c r="E670" s="1">
        <v>0</v>
      </c>
      <c r="F670" s="1">
        <v>0</v>
      </c>
      <c r="G670" s="2">
        <f t="shared" si="10"/>
        <v>13610.845139999999</v>
      </c>
      <c r="H670" s="2">
        <f t="shared" si="11"/>
        <v>0.75999999999930878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530.89</v>
      </c>
      <c r="D671" s="1">
        <f>'PR-RAS'!E678</f>
        <v>600</v>
      </c>
      <c r="E671" s="1">
        <v>0</v>
      </c>
      <c r="F671" s="1">
        <v>0</v>
      </c>
      <c r="G671" s="2">
        <f t="shared" si="10"/>
        <v>1159.6963000000001</v>
      </c>
      <c r="H671" s="2">
        <f t="shared" si="11"/>
        <v>0.11000000000001364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11140.63</v>
      </c>
      <c r="E687" s="1">
        <v>0</v>
      </c>
      <c r="F687" s="1">
        <v>0</v>
      </c>
      <c r="G687" s="2">
        <f t="shared" si="10"/>
        <v>15284.94436</v>
      </c>
      <c r="H687" s="2">
        <f t="shared" si="11"/>
        <v>0.37000000000080036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11903.58</v>
      </c>
      <c r="D691" s="1">
        <f>'PR-RAS'!E698</f>
        <v>813110.26</v>
      </c>
      <c r="E691" s="1">
        <v>0</v>
      </c>
      <c r="F691" s="1">
        <v>0</v>
      </c>
      <c r="G691" s="2">
        <f t="shared" si="10"/>
        <v>1130305.629</v>
      </c>
      <c r="H691" s="2">
        <f t="shared" si="11"/>
        <v>0.68000000000938599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141856.28</v>
      </c>
      <c r="D703" s="1">
        <f>'PR-RAS'!E710</f>
        <v>150808.03</v>
      </c>
      <c r="E703" s="1">
        <v>0</v>
      </c>
      <c r="F703" s="1">
        <v>0</v>
      </c>
      <c r="G703" s="2">
        <f t="shared" si="10"/>
        <v>311317.58267999993</v>
      </c>
      <c r="H703" s="2">
        <f t="shared" si="11"/>
        <v>0.30999999999767169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6188.95</v>
      </c>
      <c r="E705" s="1">
        <v>0</v>
      </c>
      <c r="F705" s="1">
        <v>0</v>
      </c>
      <c r="G705" s="2">
        <f t="shared" si="10"/>
        <v>8714.0415999999987</v>
      </c>
      <c r="H705" s="2">
        <f t="shared" si="11"/>
        <v>5.0000000000181899E-2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16184.24</v>
      </c>
      <c r="D711" s="1">
        <f>'PR-RAS'!E718</f>
        <v>19146.55</v>
      </c>
      <c r="E711" s="1">
        <v>0</v>
      </c>
      <c r="F711" s="1">
        <v>0</v>
      </c>
      <c r="G711" s="2">
        <f t="shared" si="10"/>
        <v>38678.911399999997</v>
      </c>
      <c r="H711" s="2">
        <f t="shared" si="11"/>
        <v>0.69000000000050932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855.98</v>
      </c>
      <c r="D713" s="1">
        <f>'PR-RAS'!E720</f>
        <v>1064.95</v>
      </c>
      <c r="E713" s="1">
        <v>0</v>
      </c>
      <c r="F713" s="1">
        <v>0</v>
      </c>
      <c r="G713" s="2">
        <f t="shared" si="10"/>
        <v>2125.9465599999999</v>
      </c>
      <c r="H713" s="2">
        <f t="shared" si="11"/>
        <v>6.9999999999936335E-2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663.94</v>
      </c>
      <c r="D714" s="1">
        <f>'PR-RAS'!E721</f>
        <v>0</v>
      </c>
      <c r="E714" s="1">
        <v>0</v>
      </c>
      <c r="F714" s="1">
        <v>0</v>
      </c>
      <c r="G714" s="2">
        <f t="shared" si="10"/>
        <v>473.38922000000002</v>
      </c>
      <c r="H714" s="2">
        <f t="shared" si="11"/>
        <v>5.999999999994543E-2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182.31</v>
      </c>
      <c r="D715" s="1">
        <f>'PR-RAS'!E722</f>
        <v>125.08</v>
      </c>
      <c r="E715" s="1">
        <v>0</v>
      </c>
      <c r="F715" s="1">
        <v>0</v>
      </c>
      <c r="G715" s="2">
        <f t="shared" si="10"/>
        <v>308.78358000000003</v>
      </c>
      <c r="H715" s="2">
        <f t="shared" si="11"/>
        <v>0.39000000000000057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2630.47</v>
      </c>
      <c r="D716" s="1">
        <f>'PR-RAS'!E723</f>
        <v>3381.76</v>
      </c>
      <c r="E716" s="1">
        <v>0</v>
      </c>
      <c r="F716" s="1">
        <v>0</v>
      </c>
      <c r="G716" s="2">
        <f t="shared" si="10"/>
        <v>6716.7028499999997</v>
      </c>
      <c r="H716" s="2">
        <f t="shared" si="11"/>
        <v>0.70999999999958163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1926.18</v>
      </c>
      <c r="D718" s="1">
        <f>'PR-RAS'!E725</f>
        <v>1664.58</v>
      </c>
      <c r="E718" s="1">
        <v>0</v>
      </c>
      <c r="F718" s="1">
        <v>0</v>
      </c>
      <c r="G718" s="2">
        <f t="shared" si="10"/>
        <v>3768.0787799999998</v>
      </c>
      <c r="H718" s="2">
        <f t="shared" si="11"/>
        <v>0.60000000000013642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573.05999999999995</v>
      </c>
      <c r="D719" s="1">
        <f>'PR-RAS'!E726</f>
        <v>670.55</v>
      </c>
      <c r="E719" s="1">
        <v>0</v>
      </c>
      <c r="F719" s="1">
        <v>0</v>
      </c>
      <c r="G719" s="2">
        <f t="shared" si="10"/>
        <v>1374.3668799999998</v>
      </c>
      <c r="H719" s="2">
        <f t="shared" si="11"/>
        <v>0.50999999999999091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2922.23</v>
      </c>
      <c r="D732" s="1">
        <f>'PR-RAS'!E739</f>
        <v>2360.92</v>
      </c>
      <c r="E732" s="1">
        <v>0</v>
      </c>
      <c r="F732" s="1">
        <v>0</v>
      </c>
      <c r="G732" s="2">
        <f t="shared" si="10"/>
        <v>5587.8151699999999</v>
      </c>
      <c r="H732" s="2">
        <f t="shared" si="11"/>
        <v>0.30999999999994543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201.08</v>
      </c>
      <c r="D735" s="1">
        <f>'PR-RAS'!E742</f>
        <v>9213.68</v>
      </c>
      <c r="E735" s="1">
        <v>0</v>
      </c>
      <c r="F735" s="1">
        <v>0</v>
      </c>
      <c r="G735" s="2">
        <f t="shared" si="10"/>
        <v>13673.274960000001</v>
      </c>
      <c r="H735" s="2">
        <f t="shared" si="11"/>
        <v>0.39999999999972147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816.64</v>
      </c>
      <c r="D752" s="1">
        <f>'PR-RAS'!E759</f>
        <v>489.64</v>
      </c>
      <c r="E752" s="1">
        <v>0</v>
      </c>
      <c r="F752" s="1">
        <v>0</v>
      </c>
      <c r="G752" s="2">
        <f t="shared" si="10"/>
        <v>1348.7359200000001</v>
      </c>
      <c r="H752" s="2">
        <f t="shared" si="11"/>
        <v>0.72000000000002728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1027.05</v>
      </c>
      <c r="D753" s="1">
        <f>'PR-RAS'!E760</f>
        <v>361.48</v>
      </c>
      <c r="E753" s="1">
        <v>0</v>
      </c>
      <c r="F753" s="1">
        <v>0</v>
      </c>
      <c r="G753" s="2">
        <f t="shared" si="10"/>
        <v>1316.0075199999999</v>
      </c>
      <c r="H753" s="2">
        <f t="shared" si="11"/>
        <v>0.52999999999997272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18531.38</v>
      </c>
      <c r="D756" s="1">
        <f>'PR-RAS'!E763</f>
        <v>22779.81</v>
      </c>
      <c r="E756" s="1">
        <v>0</v>
      </c>
      <c r="F756" s="1">
        <v>0</v>
      </c>
      <c r="G756" s="2">
        <f t="shared" si="10"/>
        <v>48388.705000000002</v>
      </c>
      <c r="H756" s="2">
        <f t="shared" si="11"/>
        <v>0.56999999999970896</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3343.94</v>
      </c>
      <c r="D757" s="1">
        <f>'PR-RAS'!E764</f>
        <v>5742.47</v>
      </c>
      <c r="E757" s="1">
        <v>0</v>
      </c>
      <c r="F757" s="1">
        <v>0</v>
      </c>
      <c r="G757" s="2">
        <f t="shared" si="10"/>
        <v>11210.63328</v>
      </c>
      <c r="H757" s="2">
        <f t="shared" si="11"/>
        <v>0.53000000000020009</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8632.23</v>
      </c>
      <c r="D809" s="1">
        <f>'PR-RAS'!E816</f>
        <v>6923.98</v>
      </c>
      <c r="E809" s="1">
        <v>0</v>
      </c>
      <c r="F809" s="1">
        <v>0</v>
      </c>
      <c r="G809" s="2">
        <f t="shared" si="10"/>
        <v>18163.99352</v>
      </c>
      <c r="H809" s="2">
        <f t="shared" si="11"/>
        <v>0.25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20545.490000000002</v>
      </c>
      <c r="D812" s="1">
        <f>'PR-RAS'!E819</f>
        <v>21714.02</v>
      </c>
      <c r="E812" s="1">
        <v>0</v>
      </c>
      <c r="F812" s="1">
        <v>0</v>
      </c>
      <c r="G812" s="2">
        <f t="shared" si="18"/>
        <v>51882.532830000004</v>
      </c>
      <c r="H812" s="2">
        <f t="shared" si="19"/>
        <v>0.51000000000203727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2369.31</v>
      </c>
      <c r="D816" s="1">
        <f>'PR-RAS'!E823</f>
        <v>8360.4599999999991</v>
      </c>
      <c r="E816" s="1">
        <v>0</v>
      </c>
      <c r="F816" s="1">
        <v>0</v>
      </c>
      <c r="G816" s="2">
        <f t="shared" si="18"/>
        <v>15558.537449999998</v>
      </c>
      <c r="H816" s="2">
        <f t="shared" si="19"/>
        <v>0.76999999999907232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57057.440000000002</v>
      </c>
      <c r="D817" s="1">
        <f>'PR-RAS'!E824</f>
        <v>60987.06</v>
      </c>
      <c r="E817" s="1">
        <v>0</v>
      </c>
      <c r="F817" s="1">
        <v>0</v>
      </c>
      <c r="G817" s="2">
        <f t="shared" si="18"/>
        <v>146089.75295999998</v>
      </c>
      <c r="H817" s="2">
        <f t="shared" si="19"/>
        <v>0.5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32259.05</v>
      </c>
      <c r="D821" s="1">
        <f>'PR-RAS'!E828</f>
        <v>40853.300000000003</v>
      </c>
      <c r="E821" s="1">
        <v>0</v>
      </c>
      <c r="F821" s="1">
        <v>0</v>
      </c>
      <c r="G821" s="2">
        <f t="shared" si="18"/>
        <v>93451.832999999999</v>
      </c>
      <c r="H821" s="2">
        <f t="shared" si="19"/>
        <v>0.35000000000218279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7783.01</v>
      </c>
      <c r="D822" s="1">
        <f>'PR-RAS'!E829</f>
        <v>0</v>
      </c>
      <c r="E822" s="1">
        <v>0</v>
      </c>
      <c r="F822" s="1">
        <v>0</v>
      </c>
      <c r="G822" s="2">
        <f t="shared" si="18"/>
        <v>6389.8512099999998</v>
      </c>
      <c r="H822" s="2">
        <f t="shared" si="19"/>
        <v>1.0000000000218279E-2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32074.41</v>
      </c>
      <c r="D940" s="1">
        <f>'PR-RAS'!E947</f>
        <v>32074.44</v>
      </c>
      <c r="E940" s="1">
        <v>0</v>
      </c>
      <c r="F940" s="1">
        <v>0</v>
      </c>
      <c r="G940" s="2">
        <f t="shared" si="18"/>
        <v>90353.669309999983</v>
      </c>
      <c r="H940" s="2">
        <f t="shared" si="19"/>
        <v>0.84999999999854481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7653142.9800000014</v>
      </c>
      <c r="D984" s="6">
        <f>BILANCA!E6</f>
        <v>8625638.9299999997</v>
      </c>
      <c r="E984" s="6">
        <v>0</v>
      </c>
      <c r="F984" s="6">
        <v>0</v>
      </c>
      <c r="G984" s="7">
        <f t="shared" ref="G984:G1241" si="22">B984/1000*C984+B984/500*D984</f>
        <v>24904.420839999999</v>
      </c>
      <c r="H984" s="7">
        <f t="shared" si="19"/>
        <v>8.9999998919665813E-2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7343696.2300000014</v>
      </c>
      <c r="D985" s="1">
        <f>BILANCA!E7</f>
        <v>8025310.7599999998</v>
      </c>
      <c r="E985" s="1">
        <v>0</v>
      </c>
      <c r="F985" s="1">
        <v>0</v>
      </c>
      <c r="G985" s="2">
        <f t="shared" si="22"/>
        <v>46788.635500000004</v>
      </c>
      <c r="H985" s="2">
        <f t="shared" si="19"/>
        <v>0.47000000160187483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665764.27</v>
      </c>
      <c r="D986" s="1">
        <f>BILANCA!E8</f>
        <v>665285.22</v>
      </c>
      <c r="E986" s="1">
        <v>0</v>
      </c>
      <c r="F986" s="1">
        <v>0</v>
      </c>
      <c r="G986" s="2">
        <f t="shared" si="22"/>
        <v>5989.0041300000003</v>
      </c>
      <c r="H986" s="2">
        <f t="shared" si="19"/>
        <v>0.48999999999068677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664015.01</v>
      </c>
      <c r="D987" s="1">
        <f>BILANCA!E9</f>
        <v>664015.01</v>
      </c>
      <c r="E987" s="1">
        <v>0</v>
      </c>
      <c r="F987" s="1">
        <v>0</v>
      </c>
      <c r="G987" s="2">
        <f t="shared" si="22"/>
        <v>7968.1801200000009</v>
      </c>
      <c r="H987" s="2">
        <f t="shared" si="19"/>
        <v>2.0000000018626451E-2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90464.09</v>
      </c>
      <c r="D988" s="1">
        <f>BILANCA!E10</f>
        <v>90464.09</v>
      </c>
      <c r="E988" s="1">
        <v>0</v>
      </c>
      <c r="F988" s="1">
        <v>0</v>
      </c>
      <c r="G988" s="2">
        <f t="shared" si="22"/>
        <v>1356.96135</v>
      </c>
      <c r="H988" s="2">
        <f t="shared" si="19"/>
        <v>0.17999999999301508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88714.83</v>
      </c>
      <c r="D989" s="1">
        <f>BILANCA!E11</f>
        <v>89193.88</v>
      </c>
      <c r="E989" s="1">
        <v>0</v>
      </c>
      <c r="F989" s="1">
        <v>0</v>
      </c>
      <c r="G989" s="2">
        <f t="shared" si="22"/>
        <v>1602.61554</v>
      </c>
      <c r="H989" s="2">
        <f t="shared" si="19"/>
        <v>0.28999999999359716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5828634.1000000006</v>
      </c>
      <c r="D990" s="1">
        <f>BILANCA!E12</f>
        <v>6505091.6799999997</v>
      </c>
      <c r="E990" s="1">
        <v>0</v>
      </c>
      <c r="F990" s="1">
        <v>0</v>
      </c>
      <c r="G990" s="2">
        <f t="shared" si="22"/>
        <v>131871.72222</v>
      </c>
      <c r="H990" s="2">
        <f t="shared" si="19"/>
        <v>0.42000000085681677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5600803.6699999999</v>
      </c>
      <c r="D991" s="1">
        <f>BILANCA!E13</f>
        <v>6243766.3499999996</v>
      </c>
      <c r="E991" s="1">
        <v>0</v>
      </c>
      <c r="F991" s="1">
        <v>0</v>
      </c>
      <c r="G991" s="2">
        <f t="shared" si="22"/>
        <v>144706.69096000001</v>
      </c>
      <c r="H991" s="2">
        <f t="shared" si="19"/>
        <v>0.67999999970197678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7963.37</v>
      </c>
      <c r="D992" s="1">
        <f>BILANCA!E14</f>
        <v>7963.37</v>
      </c>
      <c r="E992" s="1">
        <v>0</v>
      </c>
      <c r="F992" s="1">
        <v>0</v>
      </c>
      <c r="G992" s="2">
        <f t="shared" si="22"/>
        <v>215.01098999999999</v>
      </c>
      <c r="H992" s="2">
        <f t="shared" si="19"/>
        <v>0.73999999999978172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2954392.67</v>
      </c>
      <c r="D993" s="1">
        <f>BILANCA!E15</f>
        <v>2965577.41</v>
      </c>
      <c r="E993" s="1">
        <v>0</v>
      </c>
      <c r="F993" s="1">
        <v>0</v>
      </c>
      <c r="G993" s="2">
        <f t="shared" si="22"/>
        <v>88855.474900000001</v>
      </c>
      <c r="H993" s="2">
        <f t="shared" si="19"/>
        <v>0.74000000022351742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2226307.7999999998</v>
      </c>
      <c r="D994" s="1">
        <f>BILANCA!E16</f>
        <v>3022547.71</v>
      </c>
      <c r="E994" s="1">
        <v>0</v>
      </c>
      <c r="F994" s="1">
        <v>0</v>
      </c>
      <c r="G994" s="2">
        <f t="shared" si="22"/>
        <v>90985.435419999994</v>
      </c>
      <c r="H994" s="2">
        <f t="shared" si="19"/>
        <v>0.49000000022351742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4935425.32</v>
      </c>
      <c r="D995" s="1">
        <f>BILANCA!E17</f>
        <v>5108742.5999999996</v>
      </c>
      <c r="E995" s="1">
        <v>0</v>
      </c>
      <c r="F995" s="1">
        <v>0</v>
      </c>
      <c r="G995" s="2">
        <f t="shared" si="22"/>
        <v>181834.92624</v>
      </c>
      <c r="H995" s="2">
        <f t="shared" si="19"/>
        <v>0.72000000067055225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4523285.49</v>
      </c>
      <c r="D996" s="1">
        <f>BILANCA!E18</f>
        <v>4861064.74</v>
      </c>
      <c r="E996" s="1">
        <v>0</v>
      </c>
      <c r="F996" s="1">
        <v>0</v>
      </c>
      <c r="G996" s="2">
        <f t="shared" si="22"/>
        <v>185190.39460999999</v>
      </c>
      <c r="H996" s="2">
        <f t="shared" si="19"/>
        <v>0.75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147293.47999999998</v>
      </c>
      <c r="D997" s="1">
        <f>BILANCA!E19</f>
        <v>186724.64</v>
      </c>
      <c r="E997" s="1">
        <v>0</v>
      </c>
      <c r="F997" s="1">
        <v>0</v>
      </c>
      <c r="G997" s="2">
        <f t="shared" si="22"/>
        <v>7290.3986399999994</v>
      </c>
      <c r="H997" s="2">
        <f t="shared" si="19"/>
        <v>0.83999999996740371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160197.15</v>
      </c>
      <c r="D998" s="1">
        <f>BILANCA!E20</f>
        <v>167019.79999999999</v>
      </c>
      <c r="E998" s="1">
        <v>0</v>
      </c>
      <c r="F998" s="1">
        <v>0</v>
      </c>
      <c r="G998" s="2">
        <f t="shared" si="22"/>
        <v>7413.5512499999986</v>
      </c>
      <c r="H998" s="2">
        <f t="shared" si="19"/>
        <v>0.35000000000582077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19007.03</v>
      </c>
      <c r="D999" s="1">
        <f>BILANCA!E21</f>
        <v>19007.03</v>
      </c>
      <c r="E999" s="1">
        <v>0</v>
      </c>
      <c r="F999" s="1">
        <v>0</v>
      </c>
      <c r="G999" s="2">
        <f t="shared" si="22"/>
        <v>912.33744000000002</v>
      </c>
      <c r="H999" s="2">
        <f t="shared" si="19"/>
        <v>5.9999999997671694E-2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101706.34</v>
      </c>
      <c r="D1000" s="1">
        <f>BILANCA!E22</f>
        <v>103067</v>
      </c>
      <c r="E1000" s="1">
        <v>0</v>
      </c>
      <c r="F1000" s="1">
        <v>0</v>
      </c>
      <c r="G1000" s="2">
        <f t="shared" si="22"/>
        <v>5233.2857800000002</v>
      </c>
      <c r="H1000" s="2">
        <f t="shared" si="19"/>
        <v>0.33999999999650754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34192.74</v>
      </c>
      <c r="D1002" s="1">
        <f>BILANCA!E24</f>
        <v>34256.639999999999</v>
      </c>
      <c r="E1002" s="1">
        <v>0</v>
      </c>
      <c r="F1002" s="1">
        <v>0</v>
      </c>
      <c r="G1002" s="2">
        <f t="shared" si="22"/>
        <v>1951.4143800000002</v>
      </c>
      <c r="H1002" s="2">
        <f t="shared" si="19"/>
        <v>0.62000000000261934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12474.11</v>
      </c>
      <c r="D1003" s="1">
        <f>BILANCA!E25</f>
        <v>48611.61</v>
      </c>
      <c r="E1003" s="1">
        <v>0</v>
      </c>
      <c r="F1003" s="1">
        <v>0</v>
      </c>
      <c r="G1003" s="2">
        <f t="shared" si="22"/>
        <v>2193.9466000000002</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442440.02</v>
      </c>
      <c r="D1004" s="1">
        <f>BILANCA!E26</f>
        <v>492696.78</v>
      </c>
      <c r="E1004" s="1">
        <v>0</v>
      </c>
      <c r="F1004" s="1">
        <v>0</v>
      </c>
      <c r="G1004" s="2">
        <f t="shared" si="22"/>
        <v>29984.50518</v>
      </c>
      <c r="H1004" s="2">
        <f t="shared" si="19"/>
        <v>0.23999999999068677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622723.91</v>
      </c>
      <c r="D1006" s="1">
        <f>BILANCA!E28</f>
        <v>677934.22</v>
      </c>
      <c r="E1006" s="1">
        <v>0</v>
      </c>
      <c r="F1006" s="1">
        <v>0</v>
      </c>
      <c r="G1006" s="2">
        <f t="shared" si="22"/>
        <v>45507.624049999999</v>
      </c>
      <c r="H1006" s="2">
        <f t="shared" si="19"/>
        <v>0.30999999993946403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21547.99</v>
      </c>
      <c r="D1007" s="1">
        <f>BILANCA!E29</f>
        <v>16270.93</v>
      </c>
      <c r="E1007" s="1">
        <v>0</v>
      </c>
      <c r="F1007" s="1">
        <v>0</v>
      </c>
      <c r="G1007" s="2">
        <f t="shared" si="22"/>
        <v>1298.1564000000001</v>
      </c>
      <c r="H1007" s="2">
        <f t="shared" si="19"/>
        <v>7.9999999998108251E-2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51559.48</v>
      </c>
      <c r="D1008" s="1">
        <f>BILANCA!E30</f>
        <v>51559.48</v>
      </c>
      <c r="E1008" s="1">
        <v>0</v>
      </c>
      <c r="F1008" s="1">
        <v>0</v>
      </c>
      <c r="G1008" s="2">
        <f t="shared" si="22"/>
        <v>3866.9610000000002</v>
      </c>
      <c r="H1008" s="2">
        <f t="shared" si="19"/>
        <v>0.96000000000640284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30011.49</v>
      </c>
      <c r="D1012" s="1">
        <f>BILANCA!E34</f>
        <v>35288.550000000003</v>
      </c>
      <c r="E1012" s="1">
        <v>0</v>
      </c>
      <c r="F1012" s="1">
        <v>0</v>
      </c>
      <c r="G1012" s="2">
        <f t="shared" si="22"/>
        <v>2917.0691100000004</v>
      </c>
      <c r="H1012" s="2">
        <f t="shared" si="19"/>
        <v>0.93999999999869033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45199.61</v>
      </c>
      <c r="D1013" s="1">
        <f>BILANCA!E35</f>
        <v>40407.070000000007</v>
      </c>
      <c r="E1013" s="1">
        <v>0</v>
      </c>
      <c r="F1013" s="1">
        <v>0</v>
      </c>
      <c r="G1013" s="2">
        <f t="shared" si="22"/>
        <v>3780.4125000000004</v>
      </c>
      <c r="H1013" s="2">
        <f t="shared" si="19"/>
        <v>0.46000000000640284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113778.63</v>
      </c>
      <c r="D1014" s="1">
        <f>BILANCA!E36</f>
        <v>125534.57</v>
      </c>
      <c r="E1014" s="1">
        <v>0</v>
      </c>
      <c r="F1014" s="1">
        <v>0</v>
      </c>
      <c r="G1014" s="2">
        <f t="shared" si="22"/>
        <v>11310.280870000001</v>
      </c>
      <c r="H1014" s="2">
        <f t="shared" si="19"/>
        <v>0.79999999998835847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68579.02</v>
      </c>
      <c r="D1018" s="1">
        <f>BILANCA!E40</f>
        <v>85127.5</v>
      </c>
      <c r="E1018" s="1">
        <v>0</v>
      </c>
      <c r="F1018" s="1">
        <v>0</v>
      </c>
      <c r="G1018" s="2">
        <f t="shared" si="22"/>
        <v>8359.190700000001</v>
      </c>
      <c r="H1018" s="2">
        <f t="shared" si="19"/>
        <v>0.52000000000407454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38280.839999999997</v>
      </c>
      <c r="D1020" s="1">
        <f>BILANCA!E42</f>
        <v>38280.839999999997</v>
      </c>
      <c r="E1020" s="1">
        <v>0</v>
      </c>
      <c r="F1020" s="1">
        <v>0</v>
      </c>
      <c r="G1020" s="2">
        <f t="shared" si="22"/>
        <v>4249.1732400000001</v>
      </c>
      <c r="H1020" s="2">
        <f t="shared" si="19"/>
        <v>0.32000000000698492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38280.839999999997</v>
      </c>
      <c r="D1022" s="1">
        <f>BILANCA!E44</f>
        <v>38280.839999999997</v>
      </c>
      <c r="E1022" s="1">
        <v>0</v>
      </c>
      <c r="F1022" s="1">
        <v>0</v>
      </c>
      <c r="G1022" s="2">
        <f t="shared" si="22"/>
        <v>4478.8582799999995</v>
      </c>
      <c r="H1022" s="2">
        <f t="shared" si="19"/>
        <v>0.32000000000698492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13789.349999999977</v>
      </c>
      <c r="D1023" s="1">
        <f>BILANCA!E45</f>
        <v>17922.690000000002</v>
      </c>
      <c r="E1023" s="1">
        <v>0</v>
      </c>
      <c r="F1023" s="1">
        <v>0</v>
      </c>
      <c r="G1023" s="2">
        <f t="shared" si="22"/>
        <v>1985.3891999999992</v>
      </c>
      <c r="H1023" s="2">
        <f t="shared" si="19"/>
        <v>0.65999999997438863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40020.92</v>
      </c>
      <c r="D1025" s="1">
        <f>BILANCA!E47</f>
        <v>45097.58</v>
      </c>
      <c r="E1025" s="1">
        <v>0</v>
      </c>
      <c r="F1025" s="1">
        <v>0</v>
      </c>
      <c r="G1025" s="2">
        <f t="shared" si="22"/>
        <v>5469.0753600000007</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157482.07</v>
      </c>
      <c r="D1026" s="1">
        <f>BILANCA!E48</f>
        <v>164582.74</v>
      </c>
      <c r="E1026" s="1">
        <v>0</v>
      </c>
      <c r="F1026" s="1">
        <v>0</v>
      </c>
      <c r="G1026" s="2">
        <f t="shared" si="22"/>
        <v>20925.844649999999</v>
      </c>
      <c r="H1026" s="2">
        <f t="shared" si="19"/>
        <v>0.33000000001629815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41690.9</v>
      </c>
      <c r="D1027" s="1">
        <f>BILANCA!E49</f>
        <v>42690.9</v>
      </c>
      <c r="E1027" s="1">
        <v>0</v>
      </c>
      <c r="F1027" s="1">
        <v>0</v>
      </c>
      <c r="G1027" s="2">
        <f t="shared" si="22"/>
        <v>5591.1988000000001</v>
      </c>
      <c r="H1027" s="2">
        <f t="shared" si="19"/>
        <v>0.19999999999708962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225404.54</v>
      </c>
      <c r="D1028" s="1">
        <f>BILANCA!E50</f>
        <v>234448.53</v>
      </c>
      <c r="E1028" s="1">
        <v>0</v>
      </c>
      <c r="F1028" s="1">
        <v>0</v>
      </c>
      <c r="G1028" s="2">
        <f t="shared" si="22"/>
        <v>31243.572</v>
      </c>
      <c r="H1028" s="2">
        <f t="shared" si="19"/>
        <v>0.92999999999301508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135846.44</v>
      </c>
      <c r="D1032" s="1">
        <f>BILANCA!E54</f>
        <v>134573.35999999999</v>
      </c>
      <c r="E1032" s="1">
        <v>0</v>
      </c>
      <c r="F1032" s="1">
        <v>0</v>
      </c>
      <c r="G1032" s="2">
        <f t="shared" si="22"/>
        <v>19844.664839999998</v>
      </c>
      <c r="H1032" s="2">
        <f t="shared" si="19"/>
        <v>0.79999999998835847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135846.44</v>
      </c>
      <c r="D1033" s="1">
        <f>BILANCA!E55</f>
        <v>134573.35999999999</v>
      </c>
      <c r="E1033" s="1">
        <v>0</v>
      </c>
      <c r="F1033" s="1">
        <v>0</v>
      </c>
      <c r="G1033" s="2">
        <f t="shared" si="22"/>
        <v>20249.657999999999</v>
      </c>
      <c r="H1033" s="2">
        <f t="shared" si="19"/>
        <v>0.79999999998835847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849297.86</v>
      </c>
      <c r="D1034" s="1">
        <f>BILANCA!E56</f>
        <v>854933.86</v>
      </c>
      <c r="E1034" s="1">
        <v>0</v>
      </c>
      <c r="F1034" s="1">
        <v>0</v>
      </c>
      <c r="G1034" s="2">
        <f t="shared" si="22"/>
        <v>130517.44457999998</v>
      </c>
      <c r="H1034" s="2">
        <f t="shared" si="19"/>
        <v>0.28000000002793968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823802.13</v>
      </c>
      <c r="D1035" s="1">
        <f>BILANCA!E57</f>
        <v>834408.6</v>
      </c>
      <c r="E1035" s="1">
        <v>0</v>
      </c>
      <c r="F1035" s="1">
        <v>0</v>
      </c>
      <c r="G1035" s="2">
        <f t="shared" si="22"/>
        <v>129616.20516</v>
      </c>
      <c r="H1035" s="2">
        <f t="shared" si="19"/>
        <v>0.53000000002793968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25313.24</v>
      </c>
      <c r="D1039" s="1">
        <f>BILANCA!E61</f>
        <v>20342.77</v>
      </c>
      <c r="E1039" s="1">
        <v>0</v>
      </c>
      <c r="F1039" s="1">
        <v>0</v>
      </c>
      <c r="G1039" s="2">
        <f t="shared" si="22"/>
        <v>3695.9316800000006</v>
      </c>
      <c r="H1039" s="2">
        <f t="shared" si="19"/>
        <v>0.47000000000116415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182.49</v>
      </c>
      <c r="D1040" s="1">
        <f>BILANCA!E62</f>
        <v>182.49</v>
      </c>
      <c r="E1040" s="1">
        <v>0</v>
      </c>
      <c r="F1040" s="1">
        <v>0</v>
      </c>
      <c r="G1040" s="2">
        <f t="shared" si="22"/>
        <v>31.20579</v>
      </c>
      <c r="H1040" s="2">
        <f t="shared" si="19"/>
        <v>0.98000000000001819</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309446.75</v>
      </c>
      <c r="D1046" s="1">
        <f>BILANCA!E68</f>
        <v>600328.17000000004</v>
      </c>
      <c r="E1046" s="1">
        <v>0</v>
      </c>
      <c r="F1046" s="1">
        <v>0</v>
      </c>
      <c r="G1046" s="2">
        <f t="shared" si="22"/>
        <v>95136.49467</v>
      </c>
      <c r="H1046" s="2">
        <f t="shared" si="19"/>
        <v>0.42000000004190952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2860.62</v>
      </c>
      <c r="D1047" s="1">
        <f>BILANCA!E69</f>
        <v>249361.41</v>
      </c>
      <c r="E1047" s="1">
        <v>0</v>
      </c>
      <c r="F1047" s="1">
        <v>0</v>
      </c>
      <c r="G1047" s="2">
        <f t="shared" si="22"/>
        <v>32101.34016</v>
      </c>
      <c r="H1047" s="2">
        <f t="shared" si="19"/>
        <v>0.7900000000036016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2860.62</v>
      </c>
      <c r="D1048" s="1">
        <f>BILANCA!E70</f>
        <v>249361.41</v>
      </c>
      <c r="E1048" s="1">
        <v>0</v>
      </c>
      <c r="F1048" s="1">
        <v>0</v>
      </c>
      <c r="G1048" s="2">
        <f t="shared" si="22"/>
        <v>32602.923599999998</v>
      </c>
      <c r="H1048" s="2">
        <f t="shared" si="19"/>
        <v>0.7900000000036016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2860.62</v>
      </c>
      <c r="D1050" s="1">
        <f>BILANCA!E72</f>
        <v>249361.41</v>
      </c>
      <c r="E1050" s="1">
        <v>0</v>
      </c>
      <c r="F1050" s="1">
        <v>0</v>
      </c>
      <c r="G1050" s="2">
        <f t="shared" si="22"/>
        <v>33606.090480000006</v>
      </c>
      <c r="H1050" s="2">
        <f t="shared" si="19"/>
        <v>0.7900000000036016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3800.59</v>
      </c>
      <c r="D1056" s="1">
        <f>BILANCA!E78</f>
        <v>3463.53</v>
      </c>
      <c r="E1056" s="1">
        <v>0</v>
      </c>
      <c r="F1056" s="1">
        <v>0</v>
      </c>
      <c r="G1056" s="2">
        <f t="shared" si="22"/>
        <v>783.11844999999994</v>
      </c>
      <c r="H1056" s="2">
        <f t="shared" si="19"/>
        <v>0.87999999999965439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237.24</v>
      </c>
      <c r="D1062" s="1">
        <f>BILANCA!E84</f>
        <v>178.63</v>
      </c>
      <c r="E1062" s="1">
        <v>0</v>
      </c>
      <c r="F1062" s="1">
        <v>0</v>
      </c>
      <c r="G1062" s="2">
        <f t="shared" si="22"/>
        <v>46.965500000000006</v>
      </c>
      <c r="H1062" s="2">
        <f t="shared" si="19"/>
        <v>0.61000000000001364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3563.35</v>
      </c>
      <c r="D1064" s="1">
        <f>BILANCA!E86</f>
        <v>3284.9</v>
      </c>
      <c r="E1064" s="1">
        <v>0</v>
      </c>
      <c r="F1064" s="1">
        <v>0</v>
      </c>
      <c r="G1064" s="2">
        <f t="shared" si="22"/>
        <v>820.78515000000004</v>
      </c>
      <c r="H1064" s="2">
        <f t="shared" si="19"/>
        <v>0.4499999999998181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223067.22</v>
      </c>
      <c r="D1112" s="1">
        <f>BILANCA!E134</f>
        <v>223067.22</v>
      </c>
      <c r="E1112" s="1">
        <v>0</v>
      </c>
      <c r="F1112" s="1">
        <v>0</v>
      </c>
      <c r="G1112" s="2">
        <f t="shared" si="22"/>
        <v>86327.014139999999</v>
      </c>
      <c r="H1112" s="2">
        <f t="shared" si="23"/>
        <v>0.44000000000232831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223067.22</v>
      </c>
      <c r="D1113" s="1">
        <f>BILANCA!E135</f>
        <v>223067.22</v>
      </c>
      <c r="E1113" s="1">
        <v>0</v>
      </c>
      <c r="F1113" s="1">
        <v>0</v>
      </c>
      <c r="G1113" s="2">
        <f t="shared" si="22"/>
        <v>86996.215800000005</v>
      </c>
      <c r="H1113" s="2">
        <f t="shared" si="23"/>
        <v>0.44000000000232831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3981.68</v>
      </c>
      <c r="D1117" s="1">
        <f>BILANCA!E139</f>
        <v>3981.68</v>
      </c>
      <c r="E1117" s="1">
        <v>0</v>
      </c>
      <c r="F1117" s="1">
        <v>0</v>
      </c>
      <c r="G1117" s="2">
        <f t="shared" si="22"/>
        <v>1600.63536</v>
      </c>
      <c r="H1117" s="2">
        <f t="shared" si="23"/>
        <v>0.64000000000032742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219085.54</v>
      </c>
      <c r="D1119" s="1">
        <f>BILANCA!E141</f>
        <v>219085.54</v>
      </c>
      <c r="E1119" s="1">
        <v>0</v>
      </c>
      <c r="F1119" s="1">
        <v>0</v>
      </c>
      <c r="G1119" s="2">
        <f t="shared" si="22"/>
        <v>89386.900320000015</v>
      </c>
      <c r="H1119" s="2">
        <f t="shared" si="23"/>
        <v>0.91999999998370185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33286.030000000013</v>
      </c>
      <c r="D1124" s="1">
        <f>BILANCA!E146</f>
        <v>75055.13</v>
      </c>
      <c r="E1124" s="1">
        <v>0</v>
      </c>
      <c r="F1124" s="1">
        <v>0</v>
      </c>
      <c r="G1124" s="2">
        <f t="shared" si="22"/>
        <v>25858.87689</v>
      </c>
      <c r="H1124" s="2">
        <f t="shared" si="23"/>
        <v>0.16000000001804437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19896.18</v>
      </c>
      <c r="D1125" s="1">
        <f>BILANCA!E147</f>
        <v>22609.98</v>
      </c>
      <c r="E1125" s="1">
        <v>0</v>
      </c>
      <c r="F1125" s="1">
        <v>0</v>
      </c>
      <c r="G1125" s="2">
        <f t="shared" si="22"/>
        <v>9246.4918799999996</v>
      </c>
      <c r="H1125" s="2">
        <f t="shared" si="23"/>
        <v>0.2000000000007276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112.81</v>
      </c>
      <c r="D1127" s="1">
        <f>BILANCA!E149</f>
        <v>32534.63</v>
      </c>
      <c r="E1127" s="1">
        <v>0</v>
      </c>
      <c r="F1127" s="1">
        <v>0</v>
      </c>
      <c r="G1127" s="2">
        <f t="shared" si="22"/>
        <v>9386.2180800000006</v>
      </c>
      <c r="H1127" s="2">
        <f t="shared" si="23"/>
        <v>0.55999999999897909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112.81</v>
      </c>
      <c r="D1133" s="1">
        <f>BILANCA!E155</f>
        <v>1167.95</v>
      </c>
      <c r="E1133" s="1">
        <v>0</v>
      </c>
      <c r="F1133" s="1">
        <v>0</v>
      </c>
      <c r="G1133" s="2">
        <f t="shared" si="22"/>
        <v>367.30649999999997</v>
      </c>
      <c r="H1133" s="2">
        <f t="shared" si="23"/>
        <v>0.23999999999995225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31366.68</v>
      </c>
      <c r="E1135" s="1">
        <v>0</v>
      </c>
      <c r="F1135" s="1">
        <v>0</v>
      </c>
      <c r="G1135" s="2">
        <f t="shared" si="22"/>
        <v>9535.4707199999993</v>
      </c>
      <c r="H1135" s="2">
        <f t="shared" si="23"/>
        <v>0.31999999999970896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10363.75</v>
      </c>
      <c r="D1136" s="1">
        <f>BILANCA!E158</f>
        <v>17648.599999999999</v>
      </c>
      <c r="E1136" s="1">
        <v>0</v>
      </c>
      <c r="F1136" s="1">
        <v>0</v>
      </c>
      <c r="G1136" s="2">
        <f t="shared" si="22"/>
        <v>6986.1253500000003</v>
      </c>
      <c r="H1136" s="2">
        <f t="shared" si="23"/>
        <v>0.65000000000145519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23323.24</v>
      </c>
      <c r="D1137" s="1">
        <f>BILANCA!E159</f>
        <v>23351.27</v>
      </c>
      <c r="E1137" s="1">
        <v>0</v>
      </c>
      <c r="F1137" s="1">
        <v>0</v>
      </c>
      <c r="G1137" s="2">
        <f t="shared" si="22"/>
        <v>10783.97012</v>
      </c>
      <c r="H1137" s="2">
        <f t="shared" si="23"/>
        <v>0.51000000000203727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8829.5499999999993</v>
      </c>
      <c r="D1138" s="1">
        <f>BILANCA!E160</f>
        <v>11446.43</v>
      </c>
      <c r="E1138" s="1">
        <v>0</v>
      </c>
      <c r="F1138" s="1">
        <v>0</v>
      </c>
      <c r="G1138" s="2">
        <f t="shared" si="22"/>
        <v>4916.9735500000006</v>
      </c>
      <c r="H1138" s="2">
        <f t="shared" si="23"/>
        <v>0.88000000000101863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1982.59</v>
      </c>
      <c r="D1140" s="1">
        <f>BILANCA!E162</f>
        <v>876.12</v>
      </c>
      <c r="E1140" s="1">
        <v>0</v>
      </c>
      <c r="F1140" s="1">
        <v>0</v>
      </c>
      <c r="G1140" s="2">
        <f t="shared" si="22"/>
        <v>586.36830999999995</v>
      </c>
      <c r="H1140" s="2">
        <f t="shared" si="23"/>
        <v>0.5300000000000864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31222.09</v>
      </c>
      <c r="D1141" s="1">
        <f>BILANCA!E163</f>
        <v>33411.9</v>
      </c>
      <c r="E1141" s="1">
        <v>0</v>
      </c>
      <c r="F1141" s="1">
        <v>0</v>
      </c>
      <c r="G1141" s="2">
        <f t="shared" si="22"/>
        <v>15491.250620000001</v>
      </c>
      <c r="H1141" s="2">
        <f t="shared" si="23"/>
        <v>0.18999999999869033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46432.29</v>
      </c>
      <c r="D1148" s="1">
        <f>BILANCA!E170</f>
        <v>49380.88</v>
      </c>
      <c r="E1148" s="1">
        <v>0</v>
      </c>
      <c r="F1148" s="1">
        <v>0</v>
      </c>
      <c r="G1148" s="2">
        <f t="shared" si="22"/>
        <v>23957.018250000001</v>
      </c>
      <c r="H1148" s="2">
        <f t="shared" si="23"/>
        <v>0.41000000000349246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46432.29</v>
      </c>
      <c r="D1151" s="1">
        <f>BILANCA!E173</f>
        <v>49380.88</v>
      </c>
      <c r="E1151" s="1">
        <v>0</v>
      </c>
      <c r="F1151" s="1">
        <v>0</v>
      </c>
      <c r="G1151" s="2">
        <f t="shared" si="22"/>
        <v>24392.600399999999</v>
      </c>
      <c r="H1151" s="2">
        <f t="shared" si="23"/>
        <v>0.41000000000349246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7653142.9799999995</v>
      </c>
      <c r="D1152" s="1">
        <f>BILANCA!E175</f>
        <v>8625638.9299999997</v>
      </c>
      <c r="E1152" s="1">
        <v>0</v>
      </c>
      <c r="F1152" s="1">
        <v>0</v>
      </c>
      <c r="G1152" s="2">
        <f t="shared" si="22"/>
        <v>4208847.1219600001</v>
      </c>
      <c r="H1152" s="2">
        <f t="shared" si="23"/>
        <v>9.0000000782310963E-2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410634.99</v>
      </c>
      <c r="D1153" s="1">
        <f>BILANCA!E176</f>
        <v>310331.07999999996</v>
      </c>
      <c r="E1153" s="1">
        <v>0</v>
      </c>
      <c r="F1153" s="1">
        <v>0</v>
      </c>
      <c r="G1153" s="2">
        <f t="shared" si="22"/>
        <v>175320.51549999998</v>
      </c>
      <c r="H1153" s="2">
        <f t="shared" si="23"/>
        <v>8.999999996740371E-2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179519.68</v>
      </c>
      <c r="D1154" s="1">
        <f>BILANCA!E177</f>
        <v>161899.88</v>
      </c>
      <c r="E1154" s="1">
        <v>0</v>
      </c>
      <c r="F1154" s="1">
        <v>0</v>
      </c>
      <c r="G1154" s="2">
        <f t="shared" si="22"/>
        <v>86067.624240000005</v>
      </c>
      <c r="H1154" s="2">
        <f t="shared" si="23"/>
        <v>0.44000000000232831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46357.17</v>
      </c>
      <c r="D1155" s="1">
        <f>BILANCA!E178</f>
        <v>49240.88</v>
      </c>
      <c r="E1155" s="1">
        <v>0</v>
      </c>
      <c r="F1155" s="1">
        <v>0</v>
      </c>
      <c r="G1155" s="2">
        <f t="shared" si="22"/>
        <v>24912.295959999996</v>
      </c>
      <c r="H1155" s="2">
        <f t="shared" si="23"/>
        <v>0.29000000000087311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92416.639999999999</v>
      </c>
      <c r="D1156" s="1">
        <f>BILANCA!E179</f>
        <v>71681.13</v>
      </c>
      <c r="E1156" s="1">
        <v>0</v>
      </c>
      <c r="F1156" s="1">
        <v>0</v>
      </c>
      <c r="G1156" s="2">
        <f t="shared" si="22"/>
        <v>40789.7497</v>
      </c>
      <c r="H1156" s="2">
        <f t="shared" si="23"/>
        <v>0.49000000000523869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377.15</v>
      </c>
      <c r="D1157" s="1">
        <f>BILANCA!E180</f>
        <v>370.63</v>
      </c>
      <c r="E1157" s="1">
        <v>0</v>
      </c>
      <c r="F1157" s="1">
        <v>0</v>
      </c>
      <c r="G1157" s="2">
        <f t="shared" si="22"/>
        <v>194.60333999999997</v>
      </c>
      <c r="H1157" s="2">
        <f t="shared" si="23"/>
        <v>0.51999999999998181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377.15</v>
      </c>
      <c r="D1160" s="1">
        <f>BILANCA!E183</f>
        <v>370.63</v>
      </c>
      <c r="E1160" s="1">
        <v>0</v>
      </c>
      <c r="F1160" s="1">
        <v>0</v>
      </c>
      <c r="G1160" s="2">
        <f t="shared" si="22"/>
        <v>197.95856999999998</v>
      </c>
      <c r="H1160" s="2">
        <f t="shared" si="23"/>
        <v>0.51999999999998181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14320.45</v>
      </c>
      <c r="D1163" s="1">
        <f>BILANCA!E186</f>
        <v>8538.5499999999993</v>
      </c>
      <c r="E1163" s="1">
        <v>0</v>
      </c>
      <c r="F1163" s="1">
        <v>0</v>
      </c>
      <c r="G1163" s="2">
        <f t="shared" si="22"/>
        <v>5651.5589999999993</v>
      </c>
      <c r="H1163" s="2">
        <f t="shared" si="23"/>
        <v>0.90000000000145519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26048.27</v>
      </c>
      <c r="D1165" s="1">
        <f>BILANCA!E188</f>
        <v>32068.69</v>
      </c>
      <c r="E1165" s="1">
        <v>0</v>
      </c>
      <c r="F1165" s="1">
        <v>0</v>
      </c>
      <c r="G1165" s="2">
        <f t="shared" si="22"/>
        <v>16413.7883</v>
      </c>
      <c r="H1165" s="2">
        <f t="shared" si="23"/>
        <v>0.58000000000174623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46035.45</v>
      </c>
      <c r="D1166" s="1">
        <f>BILANCA!E189</f>
        <v>30825.11</v>
      </c>
      <c r="E1166" s="1">
        <v>0</v>
      </c>
      <c r="F1166" s="1">
        <v>0</v>
      </c>
      <c r="G1166" s="2">
        <f t="shared" si="22"/>
        <v>19706.477610000002</v>
      </c>
      <c r="H1166" s="2">
        <f t="shared" si="23"/>
        <v>0.55999999999767169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185079.86</v>
      </c>
      <c r="D1183" s="1">
        <f>BILANCA!E206</f>
        <v>117606.09</v>
      </c>
      <c r="E1183" s="1">
        <v>0</v>
      </c>
      <c r="F1183" s="1">
        <v>0</v>
      </c>
      <c r="G1183" s="2">
        <f t="shared" si="22"/>
        <v>84058.407999999996</v>
      </c>
      <c r="H1183" s="2">
        <f t="shared" si="23"/>
        <v>0.23000000001047738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185079.86</v>
      </c>
      <c r="D1184" s="1">
        <f>BILANCA!E207</f>
        <v>117606.09</v>
      </c>
      <c r="E1184" s="1">
        <v>0</v>
      </c>
      <c r="F1184" s="1">
        <v>0</v>
      </c>
      <c r="G1184" s="2">
        <f t="shared" si="22"/>
        <v>84478.700039999996</v>
      </c>
      <c r="H1184" s="2">
        <f t="shared" si="23"/>
        <v>0.23000000001047738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149680.53</v>
      </c>
      <c r="D1185" s="1">
        <f>BILANCA!E208</f>
        <v>117606.09</v>
      </c>
      <c r="E1185" s="1">
        <v>0</v>
      </c>
      <c r="F1185" s="1">
        <v>0</v>
      </c>
      <c r="G1185" s="2">
        <f t="shared" si="22"/>
        <v>77748.327420000001</v>
      </c>
      <c r="H1185" s="2">
        <f t="shared" si="23"/>
        <v>0.55999999999767169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35399.33</v>
      </c>
      <c r="D1189" s="1">
        <f>BILANCA!E212</f>
        <v>0</v>
      </c>
      <c r="E1189" s="1">
        <v>0</v>
      </c>
      <c r="F1189" s="1">
        <v>0</v>
      </c>
      <c r="G1189" s="2">
        <f t="shared" si="22"/>
        <v>7292.2619800000002</v>
      </c>
      <c r="H1189" s="2">
        <f t="shared" si="23"/>
        <v>0.33000000000174623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7242507.9899999993</v>
      </c>
      <c r="D1214" s="1">
        <f>BILANCA!E237</f>
        <v>8315307.8499999996</v>
      </c>
      <c r="E1214" s="1">
        <v>0</v>
      </c>
      <c r="F1214" s="1">
        <v>0</v>
      </c>
      <c r="G1214" s="2">
        <f t="shared" si="22"/>
        <v>5514691.5723899994</v>
      </c>
      <c r="H1214" s="2">
        <f t="shared" si="23"/>
        <v>0.16000000108033419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7433708.4899999993</v>
      </c>
      <c r="D1215" s="1">
        <f>BILANCA!E238</f>
        <v>8147397.46</v>
      </c>
      <c r="E1215" s="1">
        <v>0</v>
      </c>
      <c r="F1215" s="1">
        <v>0</v>
      </c>
      <c r="G1215" s="2">
        <f t="shared" si="22"/>
        <v>5505012.7911200002</v>
      </c>
      <c r="H1215" s="2">
        <f t="shared" si="23"/>
        <v>0.94999999925494194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7583389.0199999996</v>
      </c>
      <c r="D1216" s="1">
        <f>BILANCA!E239</f>
        <v>8265003.5499999998</v>
      </c>
      <c r="E1216" s="1">
        <v>0</v>
      </c>
      <c r="F1216" s="1">
        <v>0</v>
      </c>
      <c r="G1216" s="2">
        <f t="shared" si="22"/>
        <v>5618421.2959599998</v>
      </c>
      <c r="H1216" s="2">
        <f t="shared" si="23"/>
        <v>0.46999999973922968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7339760.6799999997</v>
      </c>
      <c r="D1217" s="1">
        <f>BILANCA!E240</f>
        <v>8028458.21</v>
      </c>
      <c r="E1217" s="1">
        <v>0</v>
      </c>
      <c r="F1217" s="1">
        <v>0</v>
      </c>
      <c r="G1217" s="2">
        <f t="shared" si="22"/>
        <v>5474822.4413999999</v>
      </c>
      <c r="H1217" s="2">
        <f t="shared" si="23"/>
        <v>0.53000000026077032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243628.34</v>
      </c>
      <c r="D1218" s="1">
        <f>BILANCA!E241</f>
        <v>236545.34</v>
      </c>
      <c r="E1218" s="1">
        <v>0</v>
      </c>
      <c r="F1218" s="1">
        <v>0</v>
      </c>
      <c r="G1218" s="2">
        <f t="shared" si="22"/>
        <v>168428.96969999999</v>
      </c>
      <c r="H1218" s="2">
        <f t="shared" si="23"/>
        <v>0.67999999999301508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149680.53</v>
      </c>
      <c r="D1219" s="1">
        <f>BILANCA!E242</f>
        <v>117606.09</v>
      </c>
      <c r="E1219" s="1">
        <v>0</v>
      </c>
      <c r="F1219" s="1">
        <v>0</v>
      </c>
      <c r="G1219" s="2">
        <f t="shared" si="22"/>
        <v>90834.67955999999</v>
      </c>
      <c r="H1219" s="2">
        <f t="shared" si="23"/>
        <v>0.55999999999767169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149680.53</v>
      </c>
      <c r="D1221" s="1">
        <f>BILANCA!E244</f>
        <v>117606.09</v>
      </c>
      <c r="E1221" s="1">
        <v>0</v>
      </c>
      <c r="F1221" s="1">
        <v>0</v>
      </c>
      <c r="G1221" s="2">
        <f t="shared" si="22"/>
        <v>91604.46497999999</v>
      </c>
      <c r="H1221" s="2">
        <f t="shared" si="23"/>
        <v>0.55999999999767169</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-223321.19</v>
      </c>
      <c r="D1222" s="1">
        <f>BILANCA!E245</f>
        <v>94010.87</v>
      </c>
      <c r="E1222" s="1">
        <v>0</v>
      </c>
      <c r="F1222" s="1">
        <v>0</v>
      </c>
      <c r="G1222" s="2">
        <f t="shared" si="22"/>
        <v>-8436.5685500000036</v>
      </c>
      <c r="H1222" s="2">
        <f t="shared" si="23"/>
        <v>0.32000000000698492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285473.74</v>
      </c>
      <c r="D1223" s="1">
        <f>BILANCA!E246</f>
        <v>642166.26</v>
      </c>
      <c r="E1223" s="1">
        <v>0</v>
      </c>
      <c r="F1223" s="1">
        <v>0</v>
      </c>
      <c r="G1223" s="2">
        <f t="shared" si="22"/>
        <v>376753.5024</v>
      </c>
      <c r="H1223" s="2">
        <f t="shared" si="23"/>
        <v>0.52000000001862645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285473.74</v>
      </c>
      <c r="D1224" s="1">
        <f>BILANCA!E247</f>
        <v>642166.26</v>
      </c>
      <c r="E1224" s="1">
        <v>0</v>
      </c>
      <c r="F1224" s="1">
        <v>0</v>
      </c>
      <c r="G1224" s="2">
        <f t="shared" si="22"/>
        <v>378323.30865999998</v>
      </c>
      <c r="H1224" s="2">
        <f t="shared" si="23"/>
        <v>0.52000000001862645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508794.93</v>
      </c>
      <c r="D1227" s="1">
        <f>BILANCA!E250</f>
        <v>548155.39</v>
      </c>
      <c r="E1227" s="1">
        <v>0</v>
      </c>
      <c r="F1227" s="1">
        <v>0</v>
      </c>
      <c r="G1227" s="2">
        <f t="shared" si="22"/>
        <v>391645.79324000003</v>
      </c>
      <c r="H1227" s="2">
        <f t="shared" si="23"/>
        <v>0.46000000002095476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476720.52</v>
      </c>
      <c r="D1229" s="1">
        <f>BILANCA!E252</f>
        <v>516080.95</v>
      </c>
      <c r="E1229" s="1">
        <v>0</v>
      </c>
      <c r="F1229" s="1">
        <v>0</v>
      </c>
      <c r="G1229" s="2">
        <f t="shared" si="22"/>
        <v>371185.07532</v>
      </c>
      <c r="H1229" s="2">
        <f t="shared" si="23"/>
        <v>0.52999999996973202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32074.41</v>
      </c>
      <c r="D1230" s="1">
        <f>BILANCA!E253</f>
        <v>32074.44</v>
      </c>
      <c r="E1230" s="1">
        <v>0</v>
      </c>
      <c r="F1230" s="1">
        <v>0</v>
      </c>
      <c r="G1230" s="2">
        <f t="shared" si="22"/>
        <v>23767.152629999997</v>
      </c>
      <c r="H1230" s="2">
        <f t="shared" si="23"/>
        <v>0.84999999999854481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32120.69</v>
      </c>
      <c r="D1232" s="1">
        <f>BILANCA!E255</f>
        <v>73899.520000000004</v>
      </c>
      <c r="E1232" s="1">
        <v>0</v>
      </c>
      <c r="F1232" s="1">
        <v>0</v>
      </c>
      <c r="G1232" s="2">
        <f t="shared" si="22"/>
        <v>44800.012770000001</v>
      </c>
      <c r="H1232" s="2">
        <f t="shared" si="23"/>
        <v>0.78999999999723514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1026567.35</v>
      </c>
      <c r="D1236" s="1">
        <f>BILANCA!E259</f>
        <v>1166262.55</v>
      </c>
      <c r="E1236" s="1">
        <v>0</v>
      </c>
      <c r="F1236" s="1">
        <v>0</v>
      </c>
      <c r="G1236" s="2">
        <f t="shared" si="22"/>
        <v>849850.38985000004</v>
      </c>
      <c r="H1236" s="2">
        <f t="shared" si="23"/>
        <v>0.79999999993015081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1026567.35</v>
      </c>
      <c r="D1237" s="1">
        <f>BILANCA!E260</f>
        <v>1166262.55</v>
      </c>
      <c r="E1237" s="1">
        <v>0</v>
      </c>
      <c r="F1237" s="1">
        <v>0</v>
      </c>
      <c r="G1237" s="2">
        <f t="shared" si="22"/>
        <v>853209.48230000003</v>
      </c>
      <c r="H1237" s="2">
        <f t="shared" si="23"/>
        <v>0.79999999993015081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57218.12</v>
      </c>
      <c r="D1240" s="1">
        <f>BILANCA!E264</f>
        <v>65976.75</v>
      </c>
      <c r="E1240" s="1">
        <v>0</v>
      </c>
      <c r="F1240" s="1">
        <v>0</v>
      </c>
      <c r="G1240" s="2">
        <f t="shared" si="22"/>
        <v>48617.106339999998</v>
      </c>
      <c r="H1240" s="2">
        <f t="shared" si="23"/>
        <v>0.37000000000261934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7290</v>
      </c>
      <c r="D1241" s="1">
        <f>BILANCA!E265</f>
        <v>42490.28</v>
      </c>
      <c r="E1241" s="1">
        <v>0</v>
      </c>
      <c r="F1241" s="1">
        <v>0</v>
      </c>
      <c r="G1241" s="2">
        <f t="shared" si="22"/>
        <v>23805.804479999999</v>
      </c>
      <c r="H1241" s="2">
        <f t="shared" si="23"/>
        <v>0.27999999999883585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196.35</v>
      </c>
      <c r="D1244" s="1">
        <f>BILANCA!E268</f>
        <v>0</v>
      </c>
      <c r="E1244" s="1">
        <v>0</v>
      </c>
      <c r="F1244" s="1">
        <v>0</v>
      </c>
      <c r="G1244" s="2">
        <f t="shared" si="24"/>
        <v>51.247349999999997</v>
      </c>
      <c r="H1244" s="2">
        <f t="shared" si="23"/>
        <v>0.34999999999999432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3367</v>
      </c>
      <c r="D1245" s="1">
        <f>BILANCA!E269</f>
        <v>3284.9</v>
      </c>
      <c r="E1245" s="1">
        <v>0</v>
      </c>
      <c r="F1245" s="1">
        <v>0</v>
      </c>
      <c r="G1245" s="2">
        <f t="shared" si="24"/>
        <v>2603.4416000000001</v>
      </c>
      <c r="H1245" s="2">
        <f t="shared" si="23"/>
        <v>9.9999999999909051E-2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54865.81</v>
      </c>
      <c r="D1263" s="1">
        <f>BILANCA!E287</f>
        <v>6559.42</v>
      </c>
      <c r="E1263" s="1">
        <v>0</v>
      </c>
      <c r="F1263" s="1">
        <v>0</v>
      </c>
      <c r="G1263" s="2">
        <f t="shared" si="24"/>
        <v>19035.702000000001</v>
      </c>
      <c r="H1263" s="2">
        <f t="shared" si="23"/>
        <v>0.61000000000240107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124653.87</v>
      </c>
      <c r="D1264" s="1">
        <f>BILANCA!E288</f>
        <v>155340.46</v>
      </c>
      <c r="E1264" s="1">
        <v>0</v>
      </c>
      <c r="F1264" s="1">
        <v>0</v>
      </c>
      <c r="G1264" s="2">
        <f t="shared" si="24"/>
        <v>122329.07599000001</v>
      </c>
      <c r="H1264" s="2">
        <f t="shared" si="23"/>
        <v>0.58999999999650754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14993.57</v>
      </c>
      <c r="D1265" s="1">
        <f>BILANCA!E289</f>
        <v>0</v>
      </c>
      <c r="E1265" s="1">
        <v>0</v>
      </c>
      <c r="F1265" s="1">
        <v>0</v>
      </c>
      <c r="G1265" s="2">
        <f t="shared" si="24"/>
        <v>4228.1867399999992</v>
      </c>
      <c r="H1265" s="2">
        <f t="shared" si="23"/>
        <v>0.43000000000029104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31041.88</v>
      </c>
      <c r="D1266" s="1">
        <f>BILANCA!E290</f>
        <v>30825.11</v>
      </c>
      <c r="E1266" s="1">
        <v>0</v>
      </c>
      <c r="F1266" s="1">
        <v>0</v>
      </c>
      <c r="G1266" s="2">
        <f t="shared" si="24"/>
        <v>26231.864300000001</v>
      </c>
      <c r="H1266" s="2">
        <f t="shared" si="23"/>
        <v>0.22999999999956344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185079.86</v>
      </c>
      <c r="D1270" s="1">
        <f>BILANCA!E294</f>
        <v>117606.09</v>
      </c>
      <c r="E1270" s="1">
        <v>0</v>
      </c>
      <c r="F1270" s="1">
        <v>0</v>
      </c>
      <c r="G1270" s="2">
        <f t="shared" si="24"/>
        <v>120623.81547999999</v>
      </c>
      <c r="H1270" s="2">
        <f t="shared" si="23"/>
        <v>0.23000000001047738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21352.48</v>
      </c>
      <c r="D1273" s="1">
        <f>BILANCA!E297</f>
        <v>21372.42</v>
      </c>
      <c r="E1273" s="1">
        <v>0</v>
      </c>
      <c r="F1273" s="1">
        <v>0</v>
      </c>
      <c r="G1273" s="2">
        <f t="shared" si="24"/>
        <v>18588.222799999996</v>
      </c>
      <c r="H1273" s="2">
        <f t="shared" si="23"/>
        <v>0.89999999999781721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476.47</v>
      </c>
      <c r="D1277" s="1">
        <f>BILANCA!E301</f>
        <v>247.27</v>
      </c>
      <c r="E1277" s="1">
        <v>0</v>
      </c>
      <c r="F1277" s="1">
        <v>0</v>
      </c>
      <c r="G1277" s="2">
        <f t="shared" si="24"/>
        <v>285.47694000000001</v>
      </c>
      <c r="H1277" s="2">
        <f t="shared" si="23"/>
        <v>0.74000000000003752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512255.69</v>
      </c>
      <c r="D1299" s="6">
        <f>'RAS-funkcijski'!E5</f>
        <v>380045.43</v>
      </c>
      <c r="E1299" s="6">
        <v>0</v>
      </c>
      <c r="F1299" s="6">
        <v>0</v>
      </c>
      <c r="G1299" s="7">
        <f t="shared" si="24"/>
        <v>1272.34655</v>
      </c>
      <c r="H1299" s="7">
        <f t="shared" si="23"/>
        <v>0.73999999999068677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509333.46</v>
      </c>
      <c r="D1300" s="1">
        <f>'RAS-funkcijski'!E6</f>
        <v>377684.51</v>
      </c>
      <c r="E1300" s="1">
        <v>0</v>
      </c>
      <c r="F1300" s="1">
        <v>0</v>
      </c>
      <c r="G1300" s="2">
        <f t="shared" si="24"/>
        <v>2529.4049599999998</v>
      </c>
      <c r="H1300" s="2">
        <f t="shared" si="23"/>
        <v>0.95000000001164153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36355.25</v>
      </c>
      <c r="D1301" s="1">
        <f>'RAS-funkcijski'!E7</f>
        <v>31077.9</v>
      </c>
      <c r="E1301" s="1">
        <v>0</v>
      </c>
      <c r="F1301" s="1">
        <v>0</v>
      </c>
      <c r="G1301" s="2">
        <f t="shared" si="24"/>
        <v>295.53315000000003</v>
      </c>
      <c r="H1301" s="2">
        <f t="shared" si="23"/>
        <v>0.34999999999854481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472978.21</v>
      </c>
      <c r="D1302" s="1">
        <f>'RAS-funkcijski'!E8</f>
        <v>346606.61</v>
      </c>
      <c r="E1302" s="1">
        <v>0</v>
      </c>
      <c r="F1302" s="1">
        <v>0</v>
      </c>
      <c r="G1302" s="2">
        <f t="shared" si="24"/>
        <v>4664.7657200000003</v>
      </c>
      <c r="H1302" s="2">
        <f t="shared" si="23"/>
        <v>0.6000000000349246</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2922.23</v>
      </c>
      <c r="D1314" s="1">
        <f>'RAS-funkcijski'!E20</f>
        <v>2360.92</v>
      </c>
      <c r="E1314" s="1">
        <v>0</v>
      </c>
      <c r="F1314" s="1">
        <v>0</v>
      </c>
      <c r="G1314" s="2">
        <f t="shared" si="24"/>
        <v>122.30512</v>
      </c>
      <c r="H1314" s="2">
        <f t="shared" si="23"/>
        <v>0.30999999999994543</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54286.34</v>
      </c>
      <c r="D1322" s="1">
        <f>'RAS-funkcijski'!E28</f>
        <v>91071.76999999999</v>
      </c>
      <c r="E1322" s="1">
        <v>0</v>
      </c>
      <c r="F1322" s="1">
        <v>0</v>
      </c>
      <c r="G1322" s="2">
        <f t="shared" si="24"/>
        <v>5674.3171199999997</v>
      </c>
      <c r="H1322" s="2">
        <f t="shared" si="23"/>
        <v>0.57000000000698492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53490</v>
      </c>
      <c r="D1324" s="1">
        <f>'RAS-funkcijski'!E30</f>
        <v>90275.43</v>
      </c>
      <c r="E1324" s="1">
        <v>0</v>
      </c>
      <c r="F1324" s="1">
        <v>0</v>
      </c>
      <c r="G1324" s="2">
        <f t="shared" si="24"/>
        <v>6085.062359999999</v>
      </c>
      <c r="H1324" s="2">
        <f t="shared" si="23"/>
        <v>0.42999999999301508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796.34</v>
      </c>
      <c r="D1328" s="1">
        <f>'RAS-funkcijski'!E34</f>
        <v>796.34</v>
      </c>
      <c r="E1328" s="1">
        <v>0</v>
      </c>
      <c r="F1328" s="1">
        <v>0</v>
      </c>
      <c r="G1328" s="2">
        <f t="shared" si="24"/>
        <v>71.670600000000007</v>
      </c>
      <c r="H1328" s="2">
        <f t="shared" si="23"/>
        <v>0.68000000000006366</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412073.76999999996</v>
      </c>
      <c r="D1329" s="1">
        <f>'RAS-funkcijski'!E35</f>
        <v>1243709.6299999999</v>
      </c>
      <c r="E1329" s="1">
        <v>0</v>
      </c>
      <c r="F1329" s="1">
        <v>0</v>
      </c>
      <c r="G1329" s="2">
        <f t="shared" si="24"/>
        <v>89884.283929999991</v>
      </c>
      <c r="H1329" s="2">
        <f t="shared" si="23"/>
        <v>0.60000000015133992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3017.89</v>
      </c>
      <c r="D1330" s="1">
        <f>'RAS-funkcijski'!E36</f>
        <v>2352.3200000000002</v>
      </c>
      <c r="E1330" s="1">
        <v>0</v>
      </c>
      <c r="F1330" s="1">
        <v>0</v>
      </c>
      <c r="G1330" s="2">
        <f t="shared" si="24"/>
        <v>247.12096000000003</v>
      </c>
      <c r="H1330" s="2">
        <f t="shared" si="23"/>
        <v>0.43000000000029104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3017.89</v>
      </c>
      <c r="D1332" s="1">
        <f>'RAS-funkcijski'!E38</f>
        <v>2352.3200000000002</v>
      </c>
      <c r="E1332" s="1">
        <v>0</v>
      </c>
      <c r="F1332" s="1">
        <v>0</v>
      </c>
      <c r="G1332" s="2">
        <f t="shared" si="24"/>
        <v>262.56602000000004</v>
      </c>
      <c r="H1332" s="2">
        <f t="shared" si="23"/>
        <v>0.43000000000029104</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4256.41</v>
      </c>
      <c r="D1333" s="1">
        <f>'RAS-funkcijski'!E39</f>
        <v>6381.71</v>
      </c>
      <c r="E1333" s="1">
        <v>0</v>
      </c>
      <c r="F1333" s="1">
        <v>0</v>
      </c>
      <c r="G1333" s="2">
        <f t="shared" si="24"/>
        <v>595.69405000000006</v>
      </c>
      <c r="H1333" s="2">
        <f t="shared" si="23"/>
        <v>0.6999999999998181</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4256.41</v>
      </c>
      <c r="D1334" s="1">
        <f>'RAS-funkcijski'!E40</f>
        <v>6381.71</v>
      </c>
      <c r="E1334" s="1">
        <v>0</v>
      </c>
      <c r="F1334" s="1">
        <v>0</v>
      </c>
      <c r="G1334" s="2">
        <f t="shared" si="24"/>
        <v>612.71388000000002</v>
      </c>
      <c r="H1334" s="2">
        <f t="shared" si="23"/>
        <v>0.6999999999998181</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309735.67</v>
      </c>
      <c r="D1348" s="1">
        <f>'RAS-funkcijski'!E54</f>
        <v>1109613.4099999999</v>
      </c>
      <c r="E1348" s="1">
        <v>0</v>
      </c>
      <c r="F1348" s="1">
        <v>0</v>
      </c>
      <c r="G1348" s="2">
        <f t="shared" si="24"/>
        <v>126448.12450000001</v>
      </c>
      <c r="H1348" s="2">
        <f t="shared" si="27"/>
        <v>0.73999999993247911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309735.67</v>
      </c>
      <c r="D1349" s="1">
        <f>'RAS-funkcijski'!E55</f>
        <v>1109613.4099999999</v>
      </c>
      <c r="E1349" s="1">
        <v>0</v>
      </c>
      <c r="F1349" s="1">
        <v>0</v>
      </c>
      <c r="G1349" s="2">
        <f t="shared" si="24"/>
        <v>128977.08698999998</v>
      </c>
      <c r="H1349" s="2">
        <f t="shared" si="27"/>
        <v>0.73999999993247911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2780.35</v>
      </c>
      <c r="D1354" s="1">
        <f>'RAS-funkcijski'!E60</f>
        <v>506.51</v>
      </c>
      <c r="E1354" s="1">
        <v>0</v>
      </c>
      <c r="F1354" s="1">
        <v>0</v>
      </c>
      <c r="G1354" s="2">
        <f t="shared" si="24"/>
        <v>212.42872</v>
      </c>
      <c r="H1354" s="2">
        <f t="shared" si="27"/>
        <v>0.83999999999991815</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92283.45</v>
      </c>
      <c r="D1355" s="1">
        <f>'RAS-funkcijski'!E61</f>
        <v>124855.67999999999</v>
      </c>
      <c r="E1355" s="1">
        <v>0</v>
      </c>
      <c r="F1355" s="1">
        <v>0</v>
      </c>
      <c r="G1355" s="2">
        <f t="shared" si="24"/>
        <v>19493.704170000001</v>
      </c>
      <c r="H1355" s="2">
        <f t="shared" si="27"/>
        <v>0.77000000000407454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92283.45</v>
      </c>
      <c r="D1358" s="1">
        <f>'RAS-funkcijski'!E64</f>
        <v>124855.67999999999</v>
      </c>
      <c r="E1358" s="1">
        <v>0</v>
      </c>
      <c r="F1358" s="1">
        <v>0</v>
      </c>
      <c r="G1358" s="2">
        <f t="shared" si="24"/>
        <v>20519.688599999998</v>
      </c>
      <c r="H1358" s="2">
        <f t="shared" si="27"/>
        <v>0.77000000000407454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59239.88</v>
      </c>
      <c r="D1369" s="1">
        <f>'RAS-funkcijski'!E75</f>
        <v>29682.370000000003</v>
      </c>
      <c r="E1369" s="1">
        <v>0</v>
      </c>
      <c r="F1369" s="1">
        <v>0</v>
      </c>
      <c r="G1369" s="2">
        <f t="shared" si="24"/>
        <v>8420.9280199999994</v>
      </c>
      <c r="H1369" s="2">
        <f t="shared" si="27"/>
        <v>0.49000000000523869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39980.35</v>
      </c>
      <c r="D1370" s="1">
        <f>'RAS-funkcijski'!E76</f>
        <v>15578.6</v>
      </c>
      <c r="E1370" s="1">
        <v>0</v>
      </c>
      <c r="F1370" s="1">
        <v>0</v>
      </c>
      <c r="G1370" s="2">
        <f t="shared" si="24"/>
        <v>5121.9035999999996</v>
      </c>
      <c r="H1370" s="2">
        <f t="shared" si="27"/>
        <v>0.74999999999818101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19259.53</v>
      </c>
      <c r="D1375" s="1">
        <f>'RAS-funkcijski'!E81</f>
        <v>14103.77</v>
      </c>
      <c r="E1375" s="1">
        <v>0</v>
      </c>
      <c r="F1375" s="1">
        <v>0</v>
      </c>
      <c r="G1375" s="2">
        <f t="shared" si="24"/>
        <v>3654.9643900000001</v>
      </c>
      <c r="H1375" s="2">
        <f t="shared" si="27"/>
        <v>0.7000000000007276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135072.01999999999</v>
      </c>
      <c r="D1376" s="1">
        <f>'RAS-funkcijski'!E82</f>
        <v>214468.70999999996</v>
      </c>
      <c r="E1376" s="1">
        <v>0</v>
      </c>
      <c r="F1376" s="1">
        <v>0</v>
      </c>
      <c r="G1376" s="2">
        <f t="shared" si="24"/>
        <v>43992.736319999996</v>
      </c>
      <c r="H1376" s="2">
        <f t="shared" si="27"/>
        <v>0.31000000002677552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53705.18</v>
      </c>
      <c r="D1378" s="1">
        <f>'RAS-funkcijski'!E84</f>
        <v>133909.24</v>
      </c>
      <c r="E1378" s="1">
        <v>0</v>
      </c>
      <c r="F1378" s="1">
        <v>0</v>
      </c>
      <c r="G1378" s="2">
        <f t="shared" si="24"/>
        <v>25721.892800000001</v>
      </c>
      <c r="H1378" s="2">
        <f t="shared" si="27"/>
        <v>0.41999999999097781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40970.5</v>
      </c>
      <c r="D1379" s="1">
        <f>'RAS-funkcijski'!E85</f>
        <v>32199.42</v>
      </c>
      <c r="E1379" s="1">
        <v>0</v>
      </c>
      <c r="F1379" s="1">
        <v>0</v>
      </c>
      <c r="G1379" s="2">
        <f t="shared" si="24"/>
        <v>8534.9165400000002</v>
      </c>
      <c r="H1379" s="2">
        <f t="shared" si="27"/>
        <v>0.91999999999825377</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40396.339999999997</v>
      </c>
      <c r="D1380" s="1">
        <f>'RAS-funkcijski'!E86</f>
        <v>48360.05</v>
      </c>
      <c r="E1380" s="1">
        <v>0</v>
      </c>
      <c r="F1380" s="1">
        <v>0</v>
      </c>
      <c r="G1380" s="2">
        <f t="shared" si="24"/>
        <v>11243.54808</v>
      </c>
      <c r="H1380" s="2">
        <f t="shared" si="27"/>
        <v>0.38999999999941792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7913.31</v>
      </c>
      <c r="D1383" s="1">
        <f>'RAS-funkcijski'!E89</f>
        <v>7929.92</v>
      </c>
      <c r="E1383" s="1">
        <v>0</v>
      </c>
      <c r="F1383" s="1">
        <v>0</v>
      </c>
      <c r="G1383" s="2">
        <f t="shared" si="24"/>
        <v>2020.7177500000003</v>
      </c>
      <c r="H1383" s="2">
        <f t="shared" si="27"/>
        <v>0.39000000000032742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7913.31</v>
      </c>
      <c r="D1398" s="1">
        <f>'RAS-funkcijski'!E104</f>
        <v>7929.92</v>
      </c>
      <c r="E1398" s="1">
        <v>0</v>
      </c>
      <c r="F1398" s="1">
        <v>0</v>
      </c>
      <c r="G1398" s="2">
        <f t="shared" si="24"/>
        <v>2377.3150000000005</v>
      </c>
      <c r="H1398" s="2">
        <f t="shared" si="27"/>
        <v>0.39000000000032742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74798.95</v>
      </c>
      <c r="D1401" s="1">
        <f>'RAS-funkcijski'!E107</f>
        <v>142604.45000000001</v>
      </c>
      <c r="E1401" s="1">
        <v>0</v>
      </c>
      <c r="F1401" s="1">
        <v>0</v>
      </c>
      <c r="G1401" s="2">
        <f t="shared" si="24"/>
        <v>37080.808550000002</v>
      </c>
      <c r="H1401" s="2">
        <f t="shared" si="27"/>
        <v>0.50000000001455192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32861.93</v>
      </c>
      <c r="D1402" s="1">
        <f>'RAS-funkcijski'!E108</f>
        <v>92070.05</v>
      </c>
      <c r="E1402" s="1">
        <v>0</v>
      </c>
      <c r="F1402" s="1">
        <v>0</v>
      </c>
      <c r="G1402" s="2">
        <f t="shared" si="24"/>
        <v>22568.21112</v>
      </c>
      <c r="H1402" s="2">
        <f t="shared" si="27"/>
        <v>0.12000000000261934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32646.42</v>
      </c>
      <c r="D1403" s="1">
        <f>'RAS-funkcijski'!E109</f>
        <v>43894.400000000001</v>
      </c>
      <c r="E1403" s="1">
        <v>0</v>
      </c>
      <c r="F1403" s="1">
        <v>0</v>
      </c>
      <c r="G1403" s="2">
        <f t="shared" si="24"/>
        <v>12645.6981</v>
      </c>
      <c r="H1403" s="2">
        <f t="shared" si="27"/>
        <v>0.81999999999970896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9290.6</v>
      </c>
      <c r="D1405" s="1">
        <f>'RAS-funkcijski'!E111</f>
        <v>6640</v>
      </c>
      <c r="E1405" s="1">
        <v>0</v>
      </c>
      <c r="F1405" s="1">
        <v>0</v>
      </c>
      <c r="G1405" s="2">
        <f t="shared" si="24"/>
        <v>2415.0542</v>
      </c>
      <c r="H1405" s="2">
        <f t="shared" si="27"/>
        <v>0.3999999999996362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537106.03</v>
      </c>
      <c r="D1408" s="1">
        <f>'RAS-funkcijski'!E114</f>
        <v>633978.82000000007</v>
      </c>
      <c r="E1408" s="1">
        <v>0</v>
      </c>
      <c r="F1408" s="1">
        <v>0</v>
      </c>
      <c r="G1408" s="2">
        <f t="shared" si="24"/>
        <v>198557.0037</v>
      </c>
      <c r="H1408" s="2">
        <f t="shared" si="27"/>
        <v>0.2099999999627471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473906.62</v>
      </c>
      <c r="D1409" s="1">
        <f>'RAS-funkcijski'!E115</f>
        <v>572418.49</v>
      </c>
      <c r="E1409" s="1">
        <v>0</v>
      </c>
      <c r="F1409" s="1">
        <v>0</v>
      </c>
      <c r="G1409" s="2">
        <f t="shared" si="24"/>
        <v>179680.53959999999</v>
      </c>
      <c r="H1409" s="2">
        <f t="shared" si="27"/>
        <v>0.86999999999534339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388365.29</v>
      </c>
      <c r="D1410" s="1">
        <f>'RAS-funkcijski'!E116</f>
        <v>457952.27</v>
      </c>
      <c r="E1410" s="1">
        <v>0</v>
      </c>
      <c r="F1410" s="1">
        <v>0</v>
      </c>
      <c r="G1410" s="2">
        <f t="shared" si="24"/>
        <v>146078.22096000001</v>
      </c>
      <c r="H1410" s="2">
        <f t="shared" si="27"/>
        <v>0.55999999999767169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85541.33</v>
      </c>
      <c r="D1411" s="1">
        <f>'RAS-funkcijski'!E117</f>
        <v>114466.22</v>
      </c>
      <c r="E1411" s="1">
        <v>0</v>
      </c>
      <c r="F1411" s="1">
        <v>0</v>
      </c>
      <c r="G1411" s="2">
        <f t="shared" si="24"/>
        <v>35535.536010000003</v>
      </c>
      <c r="H1411" s="2">
        <f t="shared" si="27"/>
        <v>0.55000000000291038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38276.480000000003</v>
      </c>
      <c r="D1412" s="1">
        <f>'RAS-funkcijski'!E118</f>
        <v>33073.53</v>
      </c>
      <c r="E1412" s="1">
        <v>0</v>
      </c>
      <c r="F1412" s="1">
        <v>0</v>
      </c>
      <c r="G1412" s="2">
        <f t="shared" si="24"/>
        <v>11904.28356</v>
      </c>
      <c r="H1412" s="2">
        <f t="shared" si="27"/>
        <v>0.95000000000436557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38276.480000000003</v>
      </c>
      <c r="D1413" s="1">
        <f>'RAS-funkcijski'!E119</f>
        <v>33073.53</v>
      </c>
      <c r="E1413" s="1">
        <v>0</v>
      </c>
      <c r="F1413" s="1">
        <v>0</v>
      </c>
      <c r="G1413" s="2">
        <f t="shared" si="24"/>
        <v>12008.7071</v>
      </c>
      <c r="H1413" s="2">
        <f t="shared" si="27"/>
        <v>0.95000000000436557</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24922.93</v>
      </c>
      <c r="D1420" s="1">
        <f>'RAS-funkcijski'!E126</f>
        <v>28486.799999999999</v>
      </c>
      <c r="E1420" s="1">
        <v>0</v>
      </c>
      <c r="F1420" s="1">
        <v>0</v>
      </c>
      <c r="G1420" s="2">
        <f t="shared" si="24"/>
        <v>9991.3766599999999</v>
      </c>
      <c r="H1420" s="2">
        <f t="shared" si="27"/>
        <v>0.27000000000043656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29837.57</v>
      </c>
      <c r="D1423" s="1">
        <f>'RAS-funkcijski'!E129</f>
        <v>34897.79</v>
      </c>
      <c r="E1423" s="1">
        <v>0</v>
      </c>
      <c r="F1423" s="1">
        <v>0</v>
      </c>
      <c r="G1423" s="2">
        <f t="shared" si="24"/>
        <v>12454.143749999999</v>
      </c>
      <c r="H1423" s="2">
        <f t="shared" si="27"/>
        <v>0.63999999999941792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348.4</v>
      </c>
      <c r="D1428" s="1">
        <f>'RAS-funkcijski'!E134</f>
        <v>414.76</v>
      </c>
      <c r="E1428" s="1">
        <v>0</v>
      </c>
      <c r="F1428" s="1">
        <v>0</v>
      </c>
      <c r="G1428" s="2">
        <f t="shared" si="24"/>
        <v>153.12959999999998</v>
      </c>
      <c r="H1428" s="2">
        <f t="shared" si="27"/>
        <v>0.63999999999998636</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8096.09</v>
      </c>
      <c r="D1429" s="1">
        <f>'RAS-funkcijski'!E135</f>
        <v>6370.67</v>
      </c>
      <c r="E1429" s="1">
        <v>0</v>
      </c>
      <c r="F1429" s="1">
        <v>0</v>
      </c>
      <c r="G1429" s="2">
        <f t="shared" si="24"/>
        <v>2729.7033300000003</v>
      </c>
      <c r="H1429" s="2">
        <f t="shared" si="27"/>
        <v>0.42000000000007276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1263.19</v>
      </c>
      <c r="D1431" s="1">
        <f>'RAS-funkcijski'!E137</f>
        <v>1554.78</v>
      </c>
      <c r="E1431" s="1">
        <v>0</v>
      </c>
      <c r="F1431" s="1">
        <v>0</v>
      </c>
      <c r="G1431" s="2">
        <f t="shared" si="24"/>
        <v>581.57574999999997</v>
      </c>
      <c r="H1431" s="2">
        <f t="shared" si="27"/>
        <v>0.41000000000008185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2517.09</v>
      </c>
      <c r="D1432" s="1">
        <f>'RAS-funkcijski'!E138</f>
        <v>10825.73</v>
      </c>
      <c r="E1432" s="1">
        <v>0</v>
      </c>
      <c r="F1432" s="1">
        <v>0</v>
      </c>
      <c r="G1432" s="2">
        <f t="shared" si="24"/>
        <v>3238.5857000000005</v>
      </c>
      <c r="H1432" s="2">
        <f t="shared" si="27"/>
        <v>0.36000000000058208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17612.8</v>
      </c>
      <c r="D1434" s="1">
        <f>'RAS-funkcijski'!E140</f>
        <v>15731.85</v>
      </c>
      <c r="E1434" s="1">
        <v>0</v>
      </c>
      <c r="F1434" s="1">
        <v>0</v>
      </c>
      <c r="G1434" s="2">
        <f t="shared" si="24"/>
        <v>6674.4040000000005</v>
      </c>
      <c r="H1434" s="2">
        <f t="shared" si="27"/>
        <v>0.3500000000003638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1822583.56</v>
      </c>
      <c r="D1435" s="13">
        <f>'RAS-funkcijski'!E141</f>
        <v>2778388.8899999997</v>
      </c>
      <c r="E1435" s="13">
        <v>0</v>
      </c>
      <c r="F1435" s="13">
        <v>0</v>
      </c>
      <c r="G1435" s="14">
        <f t="shared" si="24"/>
        <v>1010972.50358</v>
      </c>
      <c r="H1435" s="14">
        <f t="shared" si="27"/>
        <v>0.55000000027939677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1475.31</v>
      </c>
      <c r="D1436" s="6">
        <f>'P-VRIO'!E5</f>
        <v>59560.39</v>
      </c>
      <c r="E1436" s="6">
        <v>0</v>
      </c>
      <c r="F1436" s="6">
        <v>0</v>
      </c>
      <c r="G1436" s="7">
        <f t="shared" si="24"/>
        <v>120.59608999999999</v>
      </c>
      <c r="H1436" s="7">
        <f t="shared" si="27"/>
        <v>0.69999999999936335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1475.31</v>
      </c>
      <c r="D1453" s="1">
        <f>'P-VRIO'!E22</f>
        <v>59560.39</v>
      </c>
      <c r="E1453" s="1">
        <v>0</v>
      </c>
      <c r="F1453" s="1">
        <v>0</v>
      </c>
      <c r="G1453" s="2">
        <f t="shared" si="24"/>
        <v>2170.7296200000001</v>
      </c>
      <c r="H1453" s="2">
        <f t="shared" si="27"/>
        <v>0.69999999999936335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1475.31</v>
      </c>
      <c r="D1454" s="1">
        <f>'P-VRIO'!E23</f>
        <v>125.11</v>
      </c>
      <c r="E1454" s="1">
        <v>0</v>
      </c>
      <c r="F1454" s="1">
        <v>0</v>
      </c>
      <c r="G1454" s="2">
        <f t="shared" si="24"/>
        <v>32.785069999999997</v>
      </c>
      <c r="H1454" s="2">
        <f t="shared" si="27"/>
        <v>0.41999999999994486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1475.31</v>
      </c>
      <c r="D1456" s="1">
        <f>'P-VRIO'!E25</f>
        <v>125.11</v>
      </c>
      <c r="E1456" s="1">
        <v>0</v>
      </c>
      <c r="F1456" s="1">
        <v>0</v>
      </c>
      <c r="G1456" s="2">
        <f t="shared" si="24"/>
        <v>36.236130000000003</v>
      </c>
      <c r="H1456" s="2">
        <f t="shared" si="27"/>
        <v>0.41999999999994486</v>
      </c>
      <c r="I1456" s="10">
        <f t="shared" si="30"/>
        <v>15.219174599998004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59435.28</v>
      </c>
      <c r="E1461" s="1">
        <v>0</v>
      </c>
      <c r="F1461" s="1">
        <v>0</v>
      </c>
      <c r="G1461" s="2">
        <f t="shared" si="24"/>
        <v>3090.63456</v>
      </c>
      <c r="H1461" s="2">
        <f t="shared" si="27"/>
        <v>0.27999999999883585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59435.28</v>
      </c>
      <c r="E1467" s="1">
        <v>0</v>
      </c>
      <c r="F1467" s="1">
        <v>0</v>
      </c>
      <c r="G1467" s="2">
        <f t="shared" si="24"/>
        <v>3803.8579199999999</v>
      </c>
      <c r="H1467" s="2">
        <f t="shared" si="27"/>
        <v>0.27999999999883585</v>
      </c>
      <c r="I1467" s="10">
        <f t="shared" si="31"/>
        <v>1065.0802175955716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410634.99</v>
      </c>
      <c r="D1480" s="6"/>
      <c r="E1480" s="6">
        <v>0</v>
      </c>
      <c r="F1480" s="6">
        <v>0</v>
      </c>
      <c r="G1480" s="7">
        <f t="shared" ref="G1480:G1580" si="34">B1480/1000*C1480</f>
        <v>410.63499000000002</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3373725.9799999995</v>
      </c>
      <c r="D1481" s="1">
        <v>0</v>
      </c>
      <c r="E1481" s="1">
        <v>0</v>
      </c>
      <c r="F1481" s="1">
        <v>0</v>
      </c>
      <c r="G1481" s="2">
        <f t="shared" si="34"/>
        <v>6747.4519599999994</v>
      </c>
      <c r="H1481" s="2">
        <f t="shared" si="35"/>
        <v>2.0000000484287739E-2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1742381.6899999997</v>
      </c>
      <c r="D1483" s="1">
        <v>0</v>
      </c>
      <c r="E1483" s="1">
        <v>0</v>
      </c>
      <c r="F1483" s="1">
        <v>0</v>
      </c>
      <c r="G1483" s="2">
        <f t="shared" si="34"/>
        <v>6969.5267599999988</v>
      </c>
      <c r="H1483" s="2">
        <f t="shared" si="35"/>
        <v>0.31000000028871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553370.06000000006</v>
      </c>
      <c r="D1484" s="1">
        <v>0</v>
      </c>
      <c r="E1484" s="1">
        <v>0</v>
      </c>
      <c r="F1484" s="1">
        <v>0</v>
      </c>
      <c r="G1484" s="2">
        <f t="shared" si="34"/>
        <v>2766.8503000000005</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589461.06999999995</v>
      </c>
      <c r="D1485" s="1">
        <v>0</v>
      </c>
      <c r="E1485" s="1">
        <v>0</v>
      </c>
      <c r="F1485" s="1">
        <v>0</v>
      </c>
      <c r="G1485" s="2">
        <f t="shared" si="34"/>
        <v>3536.7664199999999</v>
      </c>
      <c r="H1485" s="2">
        <f t="shared" si="35"/>
        <v>6.9999999948777258E-2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15433.86</v>
      </c>
      <c r="D1486" s="1">
        <v>0</v>
      </c>
      <c r="E1486" s="1">
        <v>0</v>
      </c>
      <c r="F1486" s="1">
        <v>0</v>
      </c>
      <c r="G1486" s="2">
        <f t="shared" si="34"/>
        <v>108.03702000000001</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489.64</v>
      </c>
      <c r="D1487" s="1">
        <v>0</v>
      </c>
      <c r="E1487" s="1">
        <v>0</v>
      </c>
      <c r="F1487" s="1">
        <v>0</v>
      </c>
      <c r="G1487" s="2">
        <f t="shared" si="34"/>
        <v>3.9171200000000002</v>
      </c>
      <c r="H1487" s="2">
        <f t="shared" si="35"/>
        <v>0.36000000000001364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74861.38</v>
      </c>
      <c r="D1489" s="1">
        <v>0</v>
      </c>
      <c r="E1489" s="1">
        <v>0</v>
      </c>
      <c r="F1489" s="1">
        <v>0</v>
      </c>
      <c r="G1489" s="2">
        <f t="shared" si="34"/>
        <v>748.61380000000008</v>
      </c>
      <c r="H1489" s="2">
        <f t="shared" si="35"/>
        <v>0.38000000000465661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508765.68</v>
      </c>
      <c r="D1491" s="1">
        <v>0</v>
      </c>
      <c r="E1491" s="1">
        <v>0</v>
      </c>
      <c r="F1491" s="1">
        <v>0</v>
      </c>
      <c r="G1491" s="2">
        <f t="shared" si="34"/>
        <v>6105.1881599999997</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917089.97</v>
      </c>
      <c r="D1492" s="1">
        <v>0</v>
      </c>
      <c r="E1492" s="1">
        <v>0</v>
      </c>
      <c r="F1492" s="1">
        <v>0</v>
      </c>
      <c r="G1492" s="2">
        <f t="shared" si="34"/>
        <v>11922.169609999999</v>
      </c>
      <c r="H1492" s="2">
        <f t="shared" si="35"/>
        <v>3.0000000027939677E-2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714254.32</v>
      </c>
      <c r="D1493" s="1">
        <v>0</v>
      </c>
      <c r="E1493" s="1">
        <v>0</v>
      </c>
      <c r="F1493" s="1">
        <v>0</v>
      </c>
      <c r="G1493" s="2">
        <f t="shared" si="34"/>
        <v>9999.5604800000001</v>
      </c>
      <c r="H1493" s="2">
        <f t="shared" si="35"/>
        <v>0.31999999994877726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714254.32</v>
      </c>
      <c r="D1497" s="1">
        <v>0</v>
      </c>
      <c r="E1497" s="1">
        <v>0</v>
      </c>
      <c r="F1497" s="1">
        <v>0</v>
      </c>
      <c r="G1497" s="2">
        <f t="shared" si="34"/>
        <v>12856.577759999998</v>
      </c>
      <c r="H1497" s="2">
        <f t="shared" si="35"/>
        <v>0.31999999994877726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3474029.8899999997</v>
      </c>
      <c r="D1499" s="1">
        <v>0</v>
      </c>
      <c r="E1499" s="1">
        <v>0</v>
      </c>
      <c r="F1499" s="1">
        <v>0</v>
      </c>
      <c r="G1499" s="2">
        <f t="shared" si="34"/>
        <v>69480.597799999989</v>
      </c>
      <c r="H1499" s="2">
        <f t="shared" si="35"/>
        <v>0.11000000033527613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1760001.4899999998</v>
      </c>
      <c r="D1501" s="1">
        <v>0</v>
      </c>
      <c r="E1501" s="1">
        <v>0</v>
      </c>
      <c r="F1501" s="1">
        <v>0</v>
      </c>
      <c r="G1501" s="2">
        <f t="shared" si="34"/>
        <v>38720.032779999994</v>
      </c>
      <c r="H1501" s="2">
        <f t="shared" si="35"/>
        <v>0.48999999975785613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550486.36</v>
      </c>
      <c r="D1502" s="1">
        <v>0</v>
      </c>
      <c r="E1502" s="1">
        <v>0</v>
      </c>
      <c r="F1502" s="1">
        <v>0</v>
      </c>
      <c r="G1502" s="2">
        <f t="shared" si="34"/>
        <v>12661.18628</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610196.56000000006</v>
      </c>
      <c r="D1503" s="1">
        <v>0</v>
      </c>
      <c r="E1503" s="1">
        <v>0</v>
      </c>
      <c r="F1503" s="1">
        <v>0</v>
      </c>
      <c r="G1503" s="2">
        <f t="shared" si="34"/>
        <v>14644.717440000002</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15440.39</v>
      </c>
      <c r="D1504" s="1">
        <v>0</v>
      </c>
      <c r="E1504" s="1">
        <v>0</v>
      </c>
      <c r="F1504" s="1">
        <v>0</v>
      </c>
      <c r="G1504" s="2">
        <f t="shared" si="34"/>
        <v>386.00975</v>
      </c>
      <c r="H1504" s="2">
        <f t="shared" si="35"/>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489.64</v>
      </c>
      <c r="D1505" s="1">
        <v>0</v>
      </c>
      <c r="E1505" s="1">
        <v>0</v>
      </c>
      <c r="F1505" s="1">
        <v>0</v>
      </c>
      <c r="G1505" s="2">
        <f t="shared" si="34"/>
        <v>12.730639999999999</v>
      </c>
      <c r="H1505" s="2">
        <f t="shared" si="35"/>
        <v>0.36000000000001364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80643.28</v>
      </c>
      <c r="D1507" s="1">
        <v>0</v>
      </c>
      <c r="E1507" s="1">
        <v>0</v>
      </c>
      <c r="F1507" s="1">
        <v>0</v>
      </c>
      <c r="G1507" s="2">
        <f t="shared" si="34"/>
        <v>2258.0118400000001</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502745.26</v>
      </c>
      <c r="D1509" s="1">
        <v>0</v>
      </c>
      <c r="E1509" s="1">
        <v>0</v>
      </c>
      <c r="F1509" s="1">
        <v>0</v>
      </c>
      <c r="G1509" s="2">
        <f t="shared" si="34"/>
        <v>15082.3578</v>
      </c>
      <c r="H1509" s="2">
        <f t="shared" si="35"/>
        <v>0.26000000000931323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932300.31</v>
      </c>
      <c r="D1510" s="1">
        <v>0</v>
      </c>
      <c r="E1510" s="1">
        <v>0</v>
      </c>
      <c r="F1510" s="1">
        <v>0</v>
      </c>
      <c r="G1510" s="2">
        <f t="shared" si="34"/>
        <v>28901.30961</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781728.09</v>
      </c>
      <c r="D1511" s="1">
        <v>0</v>
      </c>
      <c r="E1511" s="1">
        <v>0</v>
      </c>
      <c r="F1511" s="1">
        <v>0</v>
      </c>
      <c r="G1511" s="2">
        <f t="shared" si="34"/>
        <v>25015.298879999998</v>
      </c>
      <c r="H1511" s="2">
        <f t="shared" si="35"/>
        <v>8.999999996740371E-2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781728.09</v>
      </c>
      <c r="D1515" s="1">
        <v>0</v>
      </c>
      <c r="E1515" s="1">
        <v>0</v>
      </c>
      <c r="F1515" s="1">
        <v>0</v>
      </c>
      <c r="G1515" s="2">
        <f t="shared" si="34"/>
        <v>28142.211239999997</v>
      </c>
      <c r="H1515" s="2">
        <f t="shared" si="35"/>
        <v>8.999999996740371E-2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310331.08000000007</v>
      </c>
      <c r="D1517" s="1">
        <v>0</v>
      </c>
      <c r="E1517" s="1">
        <v>0</v>
      </c>
      <c r="F1517" s="1">
        <v>0</v>
      </c>
      <c r="G1517" s="2">
        <f t="shared" si="34"/>
        <v>11792.581040000003</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6559.420000000001</v>
      </c>
      <c r="D1518" s="1">
        <v>0</v>
      </c>
      <c r="E1518" s="1">
        <v>0</v>
      </c>
      <c r="F1518" s="1">
        <v>0</v>
      </c>
      <c r="G1518" s="2">
        <f t="shared" si="34"/>
        <v>255.81738000000004</v>
      </c>
      <c r="H1518" s="2">
        <f t="shared" si="35"/>
        <v>0.42000000000098225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6559.420000000001</v>
      </c>
      <c r="D1524" s="1">
        <v>0</v>
      </c>
      <c r="E1524" s="1">
        <v>0</v>
      </c>
      <c r="F1524" s="1">
        <v>0</v>
      </c>
      <c r="G1524" s="2">
        <f t="shared" si="34"/>
        <v>295.17390000000006</v>
      </c>
      <c r="H1524" s="2">
        <f t="shared" si="35"/>
        <v>0.42000000000098225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4941.24</v>
      </c>
      <c r="D1530" s="1">
        <v>0</v>
      </c>
      <c r="E1530" s="1">
        <v>0</v>
      </c>
      <c r="F1530" s="1">
        <v>0</v>
      </c>
      <c r="G1530" s="2">
        <f t="shared" si="34"/>
        <v>252.00323999999998</v>
      </c>
      <c r="H1530" s="2">
        <f t="shared" si="35"/>
        <v>0.23999999999978172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4203.83</v>
      </c>
      <c r="D1531" s="1">
        <v>0</v>
      </c>
      <c r="E1531" s="1">
        <v>0</v>
      </c>
      <c r="F1531" s="1">
        <v>0</v>
      </c>
      <c r="G1531" s="2">
        <f t="shared" si="34"/>
        <v>218.59915999999998</v>
      </c>
      <c r="H1531" s="2">
        <f t="shared" si="3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737.41</v>
      </c>
      <c r="D1534" s="1">
        <v>0</v>
      </c>
      <c r="E1534" s="1">
        <v>0</v>
      </c>
      <c r="F1534" s="1">
        <v>0</v>
      </c>
      <c r="G1534" s="2">
        <f t="shared" si="34"/>
        <v>40.557549999999999</v>
      </c>
      <c r="H1534" s="2">
        <f t="shared" si="35"/>
        <v>0.40999999999996817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3.81</v>
      </c>
      <c r="D1535" s="1">
        <v>0</v>
      </c>
      <c r="E1535" s="1">
        <v>0</v>
      </c>
      <c r="F1535" s="1">
        <v>0</v>
      </c>
      <c r="G1535" s="2">
        <f t="shared" si="34"/>
        <v>0.21335999999999999</v>
      </c>
      <c r="H1535" s="2">
        <f t="shared" si="35"/>
        <v>0.18999999999999995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3.81</v>
      </c>
      <c r="D1536" s="1">
        <v>0</v>
      </c>
      <c r="E1536" s="1">
        <v>0</v>
      </c>
      <c r="F1536" s="1">
        <v>0</v>
      </c>
      <c r="G1536" s="2">
        <f t="shared" si="34"/>
        <v>0.21717</v>
      </c>
      <c r="H1536" s="2">
        <f t="shared" si="35"/>
        <v>0.18999999999999995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1514.8100000000002</v>
      </c>
      <c r="D1550" s="1">
        <v>0</v>
      </c>
      <c r="E1550" s="1">
        <v>0</v>
      </c>
      <c r="F1550" s="1">
        <v>0</v>
      </c>
      <c r="G1550" s="2">
        <f t="shared" si="34"/>
        <v>107.55151000000001</v>
      </c>
      <c r="H1550" s="2">
        <f t="shared" si="35"/>
        <v>0.1899999999998272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1169.1400000000001</v>
      </c>
      <c r="D1551" s="1">
        <v>0</v>
      </c>
      <c r="E1551" s="1">
        <v>0</v>
      </c>
      <c r="F1551" s="1">
        <v>0</v>
      </c>
      <c r="G1551" s="2">
        <f t="shared" si="34"/>
        <v>84.178079999999994</v>
      </c>
      <c r="H1551" s="2">
        <f t="shared" si="35"/>
        <v>0.14000000000010004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345.67</v>
      </c>
      <c r="D1552" s="1">
        <v>0</v>
      </c>
      <c r="E1552" s="1">
        <v>0</v>
      </c>
      <c r="F1552" s="1">
        <v>0</v>
      </c>
      <c r="G1552" s="2">
        <f t="shared" si="34"/>
        <v>25.233909999999998</v>
      </c>
      <c r="H1552" s="2">
        <f t="shared" si="35"/>
        <v>0.32999999999998408</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99.56</v>
      </c>
      <c r="D1560" s="1">
        <v>0</v>
      </c>
      <c r="E1560" s="1">
        <v>0</v>
      </c>
      <c r="F1560" s="1">
        <v>0</v>
      </c>
      <c r="G1560" s="2">
        <f t="shared" si="34"/>
        <v>8.0643600000000006</v>
      </c>
      <c r="H1560" s="2">
        <f t="shared" si="35"/>
        <v>0.43999999999999773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99.56</v>
      </c>
      <c r="D1561" s="1">
        <v>0</v>
      </c>
      <c r="E1561" s="1">
        <v>0</v>
      </c>
      <c r="F1561" s="1">
        <v>0</v>
      </c>
      <c r="G1561" s="2">
        <f t="shared" si="34"/>
        <v>8.163920000000001</v>
      </c>
      <c r="H1561" s="2">
        <f t="shared" si="35"/>
        <v>0.43999999999999773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303771.66000000003</v>
      </c>
      <c r="D1576" s="1">
        <v>0</v>
      </c>
      <c r="E1576" s="1">
        <v>0</v>
      </c>
      <c r="F1576" s="1">
        <v>0</v>
      </c>
      <c r="G1576" s="2">
        <f t="shared" si="34"/>
        <v>29465.851020000006</v>
      </c>
      <c r="H1576" s="2">
        <f t="shared" si="35"/>
        <v>0.33999999996740371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155340.46</v>
      </c>
      <c r="D1578" s="1">
        <v>0</v>
      </c>
      <c r="E1578" s="1">
        <v>0</v>
      </c>
      <c r="F1578" s="1">
        <v>0</v>
      </c>
      <c r="G1578" s="2">
        <f t="shared" si="34"/>
        <v>15378.705539999999</v>
      </c>
      <c r="H1578" s="2">
        <f t="shared" si="35"/>
        <v>0.45999999999185093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30825.11</v>
      </c>
      <c r="D1579" s="1">
        <v>0</v>
      </c>
      <c r="E1579" s="1">
        <v>0</v>
      </c>
      <c r="F1579" s="1">
        <v>0</v>
      </c>
      <c r="G1579" s="2">
        <f t="shared" si="34"/>
        <v>3082.5110000000004</v>
      </c>
      <c r="H1579" s="2">
        <f t="shared" si="35"/>
        <v>0.11000000000058208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117606.09</v>
      </c>
      <c r="D1580" s="13">
        <v>0</v>
      </c>
      <c r="E1580" s="13">
        <v>0</v>
      </c>
      <c r="F1580" s="13">
        <v>0</v>
      </c>
      <c r="G1580" s="14">
        <f t="shared" si="34"/>
        <v>11878.21509</v>
      </c>
      <c r="H1580" s="14">
        <f t="shared" si="35"/>
        <v>8.999999999650754E-2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28645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1804480.4400000002</v>
      </c>
      <c r="I16" s="170">
        <f>'PR-RAS'!E6</f>
        <v>3127746.1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1437373.92</v>
      </c>
      <c r="I17" s="170">
        <f>'PR-RAS'!E151</f>
        <v>1651695.34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94010.870000000024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223321.18999999965</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7343696.2300000014</v>
      </c>
      <c r="I20" s="173">
        <f>BILANCA!E7</f>
        <v>8025310.7599999998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309446.75</v>
      </c>
      <c r="I21" s="175">
        <f>BILANCA!E68</f>
        <v>600328.17000000004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410634.99</v>
      </c>
      <c r="I22" s="175">
        <f>BILANCA!E176</f>
        <v>310331.07999999996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7242507.9899999993</v>
      </c>
      <c r="I23" s="177">
        <f>BILANCA!E237</f>
        <v>8315307.8499999996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512255.69</v>
      </c>
      <c r="I24" s="173">
        <f>'RAS-funkcijski'!E5</f>
        <v>380045.43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412073.76999999996</v>
      </c>
      <c r="I25" s="175">
        <f>'RAS-funkcijski'!E35</f>
        <v>1243709.6299999999</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537106.03</v>
      </c>
      <c r="I27" s="175">
        <f>'RAS-funkcijski'!E114</f>
        <v>633978.82000000007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1822583.56</v>
      </c>
      <c r="I28" s="179">
        <f>'RAS-funkcijski'!E141</f>
        <v>2778388.8899999997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1475.31</v>
      </c>
      <c r="I29" s="173">
        <f>'P-VRIO'!E5</f>
        <v>59560.39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1475.31</v>
      </c>
      <c r="I30" s="175">
        <f>'P-VRIO'!E22</f>
        <v>59560.39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410634.99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310331.08000000007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6559.420000000001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303771.66000000003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 priority="2" operator="equal">
      <formula>"DA"</formula>
    </cfRule>
  </conditionalFormatting>
  <conditionalFormatting sqref="I7:I11">
    <cfRule type="cellIs" dxfId="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C412" sqref="C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1804480.4400000002</v>
      </c>
      <c r="E6" s="51">
        <f>E7+E44+E50+E82+E106+E124+E133+E139</f>
        <v>3127746.1</v>
      </c>
      <c r="F6" s="52">
        <f t="shared" ref="F6:F131" si="0">IF(D6&lt;&gt;0,IF(E6/D6&gt;=100,"&gt;&gt;100",E6/D6*100),"-")</f>
        <v>173.33222520272926</v>
      </c>
    </row>
    <row r="7" spans="1:25" ht="12.75" customHeight="1" x14ac:dyDescent="0.2">
      <c r="A7" s="53">
        <v>61</v>
      </c>
      <c r="B7" s="294" t="s">
        <v>60</v>
      </c>
      <c r="C7" s="50" t="s">
        <v>61</v>
      </c>
      <c r="D7" s="51">
        <f t="shared" ref="D7:E7" si="1">D8+D17+D23+D29+D37+D40</f>
        <v>1255414.08</v>
      </c>
      <c r="E7" s="51">
        <f t="shared" si="1"/>
        <v>1621517.36</v>
      </c>
      <c r="F7" s="52">
        <f t="shared" si="0"/>
        <v>129.16195427726922</v>
      </c>
    </row>
    <row r="8" spans="1:25" ht="12.75" customHeight="1" x14ac:dyDescent="0.2">
      <c r="A8" s="53">
        <v>611</v>
      </c>
      <c r="B8" s="85" t="s">
        <v>62</v>
      </c>
      <c r="C8" s="50" t="s">
        <v>63</v>
      </c>
      <c r="D8" s="51">
        <f t="shared" ref="D8:E8" si="2">SUM(D9:D14)-D15-D16</f>
        <v>1039536.03</v>
      </c>
      <c r="E8" s="51">
        <f t="shared" si="2"/>
        <v>1406494.31</v>
      </c>
      <c r="F8" s="52">
        <f t="shared" si="0"/>
        <v>135.30019830096703</v>
      </c>
    </row>
    <row r="9" spans="1:25" ht="12.75" customHeight="1" x14ac:dyDescent="0.2">
      <c r="A9" s="53">
        <v>6111</v>
      </c>
      <c r="B9" s="85" t="s">
        <v>64</v>
      </c>
      <c r="C9" s="50" t="s">
        <v>65</v>
      </c>
      <c r="D9" s="242">
        <v>947624.98</v>
      </c>
      <c r="E9" s="242">
        <v>1231014</v>
      </c>
      <c r="F9" s="52">
        <f t="shared" si="0"/>
        <v>129.90518675436354</v>
      </c>
    </row>
    <row r="10" spans="1:25" ht="12.75" customHeight="1" x14ac:dyDescent="0.2">
      <c r="A10" s="53">
        <v>6112</v>
      </c>
      <c r="B10" s="85" t="s">
        <v>66</v>
      </c>
      <c r="C10" s="50" t="s">
        <v>67</v>
      </c>
      <c r="D10" s="242">
        <v>92273.66</v>
      </c>
      <c r="E10" s="242">
        <v>110706.87</v>
      </c>
      <c r="F10" s="52">
        <f t="shared" si="0"/>
        <v>119.97667590079335</v>
      </c>
    </row>
    <row r="11" spans="1:25" ht="12.75" customHeight="1" x14ac:dyDescent="0.2">
      <c r="A11" s="53">
        <v>6113</v>
      </c>
      <c r="B11" s="85" t="s">
        <v>68</v>
      </c>
      <c r="C11" s="50" t="s">
        <v>69</v>
      </c>
      <c r="D11" s="242">
        <v>42092.1</v>
      </c>
      <c r="E11" s="242">
        <v>54431.15</v>
      </c>
      <c r="F11" s="52">
        <f t="shared" si="0"/>
        <v>129.31440816685318</v>
      </c>
    </row>
    <row r="12" spans="1:25" ht="12.75" customHeight="1" x14ac:dyDescent="0.2">
      <c r="A12" s="53">
        <v>6114</v>
      </c>
      <c r="B12" s="85" t="s">
        <v>70</v>
      </c>
      <c r="C12" s="50" t="s">
        <v>71</v>
      </c>
      <c r="D12" s="242">
        <v>49248.27</v>
      </c>
      <c r="E12" s="242">
        <v>127679.75</v>
      </c>
      <c r="F12" s="52">
        <f t="shared" si="0"/>
        <v>259.25733025748923</v>
      </c>
    </row>
    <row r="13" spans="1:25" ht="12.75" customHeight="1" x14ac:dyDescent="0.2">
      <c r="A13" s="53">
        <v>6115</v>
      </c>
      <c r="B13" s="85" t="s">
        <v>72</v>
      </c>
      <c r="C13" s="50" t="s">
        <v>73</v>
      </c>
      <c r="D13" s="242">
        <v>36075.78</v>
      </c>
      <c r="E13" s="242">
        <v>32327.84</v>
      </c>
      <c r="F13" s="52">
        <f t="shared" si="0"/>
        <v>89.610924559358111</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127778.76</v>
      </c>
      <c r="E15" s="242">
        <v>149665.29999999999</v>
      </c>
      <c r="F15" s="52">
        <f t="shared" si="0"/>
        <v>117.1284648559745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200566.31</v>
      </c>
      <c r="E23" s="51">
        <f t="shared" si="4"/>
        <v>202092.69</v>
      </c>
      <c r="F23" s="52">
        <f t="shared" si="0"/>
        <v>100.76103509108782</v>
      </c>
    </row>
    <row r="24" spans="1:6" ht="12.75" customHeight="1" x14ac:dyDescent="0.2">
      <c r="A24" s="53">
        <v>6131</v>
      </c>
      <c r="B24" s="85" t="s">
        <v>94</v>
      </c>
      <c r="C24" s="50" t="s">
        <v>95</v>
      </c>
      <c r="D24" s="242">
        <v>54690.61</v>
      </c>
      <c r="E24" s="242">
        <v>54563.79</v>
      </c>
      <c r="F24" s="52">
        <f t="shared" si="0"/>
        <v>99.768113758467862</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145875.70000000001</v>
      </c>
      <c r="E27" s="242">
        <v>147528.9</v>
      </c>
      <c r="F27" s="52">
        <f t="shared" si="0"/>
        <v>101.13329361915658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15311.74</v>
      </c>
      <c r="E29" s="51">
        <f t="shared" si="5"/>
        <v>12930.36</v>
      </c>
      <c r="F29" s="52">
        <f t="shared" si="0"/>
        <v>84.447358693394747</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15311.74</v>
      </c>
      <c r="E31" s="242">
        <v>12930.36</v>
      </c>
      <c r="F31" s="52">
        <f t="shared" si="0"/>
        <v>84.447358693394747</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174686.34999999998</v>
      </c>
      <c r="E50" s="51">
        <f>E51+E54+E59+E62+E65+E68+E71+E74+E77</f>
        <v>935718.29</v>
      </c>
      <c r="F50" s="52">
        <f t="shared" si="0"/>
        <v>535.65621469565315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95397.4</v>
      </c>
      <c r="E59" s="51">
        <f t="shared" si="12"/>
        <v>51912.36</v>
      </c>
      <c r="F59" s="52">
        <f t="shared" si="0"/>
        <v>54.416954759773326</v>
      </c>
    </row>
    <row r="60" spans="1:6" ht="24" x14ac:dyDescent="0.2">
      <c r="A60" s="53">
        <v>6331</v>
      </c>
      <c r="B60" s="86" t="s">
        <v>166</v>
      </c>
      <c r="C60" s="50" t="s">
        <v>167</v>
      </c>
      <c r="D60" s="242">
        <v>50271.65</v>
      </c>
      <c r="E60" s="242">
        <v>26912.36</v>
      </c>
      <c r="F60" s="52">
        <f t="shared" si="0"/>
        <v>53.533870481673077</v>
      </c>
    </row>
    <row r="61" spans="1:6" ht="24" x14ac:dyDescent="0.2">
      <c r="A61" s="53">
        <v>6332</v>
      </c>
      <c r="B61" s="86" t="s">
        <v>168</v>
      </c>
      <c r="C61" s="50" t="s">
        <v>169</v>
      </c>
      <c r="D61" s="242">
        <v>45125.75</v>
      </c>
      <c r="E61" s="242">
        <v>25000</v>
      </c>
      <c r="F61" s="52">
        <f t="shared" si="0"/>
        <v>55.400741261918085</v>
      </c>
    </row>
    <row r="62" spans="1:6" ht="12.75" customHeight="1" x14ac:dyDescent="0.2">
      <c r="A62" s="53">
        <v>634</v>
      </c>
      <c r="B62" s="85" t="s">
        <v>170</v>
      </c>
      <c r="C62" s="50" t="s">
        <v>171</v>
      </c>
      <c r="D62" s="51">
        <f t="shared" ref="D62:E62" si="13">SUM(D63:D64)</f>
        <v>24594.43</v>
      </c>
      <c r="E62" s="51">
        <f t="shared" si="13"/>
        <v>16518.82</v>
      </c>
      <c r="F62" s="52">
        <f t="shared" si="0"/>
        <v>67.164882455092467</v>
      </c>
    </row>
    <row r="63" spans="1:6" ht="12.75" customHeight="1" x14ac:dyDescent="0.2">
      <c r="A63" s="53">
        <v>6341</v>
      </c>
      <c r="B63" s="85" t="s">
        <v>172</v>
      </c>
      <c r="C63" s="50" t="s">
        <v>173</v>
      </c>
      <c r="D63" s="242">
        <v>8266.14</v>
      </c>
      <c r="E63" s="242">
        <v>16518.82</v>
      </c>
      <c r="F63" s="52">
        <f t="shared" si="0"/>
        <v>199.83716704531983</v>
      </c>
    </row>
    <row r="64" spans="1:6" ht="12.75" customHeight="1" x14ac:dyDescent="0.2">
      <c r="A64" s="53">
        <v>6342</v>
      </c>
      <c r="B64" s="85" t="s">
        <v>174</v>
      </c>
      <c r="C64" s="50" t="s">
        <v>175</v>
      </c>
      <c r="D64" s="242">
        <v>16328.29</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42790.939999999995</v>
      </c>
      <c r="E68" s="51">
        <f t="shared" si="15"/>
        <v>43036.22</v>
      </c>
      <c r="F68" s="52">
        <f t="shared" si="0"/>
        <v>100.57320544956481</v>
      </c>
    </row>
    <row r="69" spans="1:6" ht="12.75" customHeight="1" x14ac:dyDescent="0.2">
      <c r="A69" s="53" t="s">
        <v>184</v>
      </c>
      <c r="B69" s="85" t="s">
        <v>185</v>
      </c>
      <c r="C69" s="50" t="s">
        <v>184</v>
      </c>
      <c r="D69" s="242">
        <v>39605.589999999997</v>
      </c>
      <c r="E69" s="242">
        <v>33590.92</v>
      </c>
      <c r="F69" s="52">
        <f t="shared" si="0"/>
        <v>84.813583133088031</v>
      </c>
    </row>
    <row r="70" spans="1:6" ht="24" x14ac:dyDescent="0.2">
      <c r="A70" s="53" t="s">
        <v>186</v>
      </c>
      <c r="B70" s="85" t="s">
        <v>187</v>
      </c>
      <c r="C70" s="50" t="s">
        <v>186</v>
      </c>
      <c r="D70" s="242">
        <v>3185.35</v>
      </c>
      <c r="E70" s="242">
        <v>9445.2999999999993</v>
      </c>
      <c r="F70" s="52">
        <f t="shared" si="0"/>
        <v>296.52314502330978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11903.58</v>
      </c>
      <c r="E74" s="51">
        <f t="shared" si="17"/>
        <v>824250.89</v>
      </c>
      <c r="F74" s="52">
        <f t="shared" si="0"/>
        <v>6924.3949299286442</v>
      </c>
    </row>
    <row r="75" spans="1:6" ht="12.75" customHeight="1" x14ac:dyDescent="0.2">
      <c r="A75" s="53" t="s">
        <v>196</v>
      </c>
      <c r="B75" s="85" t="s">
        <v>197</v>
      </c>
      <c r="C75" s="50" t="s">
        <v>196</v>
      </c>
      <c r="D75" s="242">
        <v>0</v>
      </c>
      <c r="E75" s="242">
        <v>11140.63</v>
      </c>
      <c r="F75" s="52" t="str">
        <f t="shared" si="0"/>
        <v>-</v>
      </c>
    </row>
    <row r="76" spans="1:6" ht="12.75" customHeight="1" x14ac:dyDescent="0.2">
      <c r="A76" s="53" t="s">
        <v>198</v>
      </c>
      <c r="B76" s="85" t="s">
        <v>199</v>
      </c>
      <c r="C76" s="50" t="s">
        <v>198</v>
      </c>
      <c r="D76" s="242">
        <v>11903.58</v>
      </c>
      <c r="E76" s="242">
        <v>813110.26</v>
      </c>
      <c r="F76" s="52">
        <f t="shared" si="0"/>
        <v>6830.8043462554961</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28618.489999999998</v>
      </c>
      <c r="E82" s="51">
        <f t="shared" si="19"/>
        <v>32031.49</v>
      </c>
      <c r="F82" s="52">
        <f t="shared" si="0"/>
        <v>111.92585632575305</v>
      </c>
    </row>
    <row r="83" spans="1:6" ht="12.75" customHeight="1" x14ac:dyDescent="0.2">
      <c r="A83" s="53">
        <v>641</v>
      </c>
      <c r="B83" s="85" t="s">
        <v>212</v>
      </c>
      <c r="C83" s="50" t="s">
        <v>213</v>
      </c>
      <c r="D83" s="51">
        <f t="shared" ref="D83:E83" si="20">SUM(D84:D90)</f>
        <v>1877.02</v>
      </c>
      <c r="E83" s="51">
        <f t="shared" si="20"/>
        <v>1771.28</v>
      </c>
      <c r="F83" s="52">
        <f t="shared" si="0"/>
        <v>94.366602380368874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0.28999999999999998</v>
      </c>
      <c r="E85" s="242">
        <v>10.73</v>
      </c>
      <c r="F85" s="52">
        <f t="shared" si="0"/>
        <v>3700.0000000000009</v>
      </c>
    </row>
    <row r="86" spans="1:6" ht="12.75" customHeight="1" x14ac:dyDescent="0.2">
      <c r="A86" s="53">
        <v>6414</v>
      </c>
      <c r="B86" s="85" t="s">
        <v>218</v>
      </c>
      <c r="C86" s="50" t="s">
        <v>219</v>
      </c>
      <c r="D86" s="242">
        <v>1876.73</v>
      </c>
      <c r="E86" s="242">
        <v>1760.55</v>
      </c>
      <c r="F86" s="52">
        <f t="shared" si="0"/>
        <v>93.809445151939812</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26741.469999999998</v>
      </c>
      <c r="E91" s="51">
        <f t="shared" si="21"/>
        <v>30260.210000000003</v>
      </c>
      <c r="F91" s="52">
        <f t="shared" si="0"/>
        <v>113.1583641437812</v>
      </c>
    </row>
    <row r="92" spans="1:6" ht="12.75" customHeight="1" x14ac:dyDescent="0.2">
      <c r="A92" s="53">
        <v>6421</v>
      </c>
      <c r="B92" s="85" t="s">
        <v>230</v>
      </c>
      <c r="C92" s="50" t="s">
        <v>231</v>
      </c>
      <c r="D92" s="242">
        <v>7299.75</v>
      </c>
      <c r="E92" s="242">
        <v>7742.17</v>
      </c>
      <c r="F92" s="52">
        <f t="shared" si="0"/>
        <v>106.06075550532552</v>
      </c>
    </row>
    <row r="93" spans="1:6" ht="12.75" customHeight="1" x14ac:dyDescent="0.2">
      <c r="A93" s="53">
        <v>6422</v>
      </c>
      <c r="B93" s="85" t="s">
        <v>232</v>
      </c>
      <c r="C93" s="50" t="s">
        <v>233</v>
      </c>
      <c r="D93" s="242">
        <v>14189.82</v>
      </c>
      <c r="E93" s="242">
        <v>13348.02</v>
      </c>
      <c r="F93" s="52">
        <f t="shared" si="0"/>
        <v>94.067578024245563</v>
      </c>
    </row>
    <row r="94" spans="1:6" ht="12.75" customHeight="1" x14ac:dyDescent="0.2">
      <c r="A94" s="53">
        <v>6423</v>
      </c>
      <c r="B94" s="85" t="s">
        <v>234</v>
      </c>
      <c r="C94" s="50" t="s">
        <v>235</v>
      </c>
      <c r="D94" s="242">
        <v>4501.05</v>
      </c>
      <c r="E94" s="242">
        <v>8535.64</v>
      </c>
      <c r="F94" s="52">
        <f t="shared" si="0"/>
        <v>189.63664033947632</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750.85</v>
      </c>
      <c r="E97" s="242">
        <v>634.38</v>
      </c>
      <c r="F97" s="52">
        <f t="shared" si="0"/>
        <v>84.488246653792359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296983.56</v>
      </c>
      <c r="E106" s="51">
        <f t="shared" si="23"/>
        <v>485802.22</v>
      </c>
      <c r="F106" s="52">
        <f t="shared" si="0"/>
        <v>163.57882571008307</v>
      </c>
    </row>
    <row r="107" spans="1:6" ht="12.75" customHeight="1" x14ac:dyDescent="0.2">
      <c r="A107" s="53">
        <v>651</v>
      </c>
      <c r="B107" s="85" t="s">
        <v>260</v>
      </c>
      <c r="C107" s="50" t="s">
        <v>261</v>
      </c>
      <c r="D107" s="51">
        <f t="shared" ref="D107:E107" si="24">SUM(D108:D111)</f>
        <v>14914.87</v>
      </c>
      <c r="E107" s="51">
        <f t="shared" si="24"/>
        <v>19416.620000000003</v>
      </c>
      <c r="F107" s="52">
        <f t="shared" si="0"/>
        <v>130.18296505433838</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120.27</v>
      </c>
      <c r="E109" s="242">
        <v>173.72</v>
      </c>
      <c r="F109" s="52">
        <f t="shared" si="0"/>
        <v>144.44167290263573</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14794.6</v>
      </c>
      <c r="E111" s="242">
        <v>19242.900000000001</v>
      </c>
      <c r="F111" s="52">
        <f t="shared" si="0"/>
        <v>130.06705149176051</v>
      </c>
    </row>
    <row r="112" spans="1:6" ht="12.75" customHeight="1" x14ac:dyDescent="0.2">
      <c r="A112" s="53">
        <v>652</v>
      </c>
      <c r="B112" s="85" t="s">
        <v>270</v>
      </c>
      <c r="C112" s="50" t="s">
        <v>271</v>
      </c>
      <c r="D112" s="51">
        <f t="shared" ref="D112:E112" si="25">SUM(D113:D119)</f>
        <v>159291.88999999998</v>
      </c>
      <c r="E112" s="51">
        <f t="shared" si="25"/>
        <v>169370.55000000002</v>
      </c>
      <c r="F112" s="52">
        <f t="shared" si="0"/>
        <v>106.327164553073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16071.8</v>
      </c>
      <c r="E115" s="242">
        <v>11098.01</v>
      </c>
      <c r="F115" s="52">
        <f t="shared" si="0"/>
        <v>69.052688560086622</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143220.09</v>
      </c>
      <c r="E117" s="242">
        <v>158272.54</v>
      </c>
      <c r="F117" s="52">
        <f t="shared" si="0"/>
        <v>110.51001294580949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122776.80000000002</v>
      </c>
      <c r="E120" s="51">
        <f t="shared" si="26"/>
        <v>297015.05</v>
      </c>
      <c r="F120" s="52">
        <f t="shared" si="0"/>
        <v>241.9146369672446</v>
      </c>
    </row>
    <row r="121" spans="1:6" ht="12.75" customHeight="1" x14ac:dyDescent="0.2">
      <c r="A121" s="53">
        <v>6531</v>
      </c>
      <c r="B121" s="85" t="s">
        <v>288</v>
      </c>
      <c r="C121" s="50" t="s">
        <v>289</v>
      </c>
      <c r="D121" s="242">
        <v>44238.43</v>
      </c>
      <c r="E121" s="242">
        <v>226972.16</v>
      </c>
      <c r="F121" s="52">
        <f t="shared" si="0"/>
        <v>513.06558573620271</v>
      </c>
    </row>
    <row r="122" spans="1:6" ht="12.75" customHeight="1" x14ac:dyDescent="0.2">
      <c r="A122" s="53">
        <v>6532</v>
      </c>
      <c r="B122" s="85" t="s">
        <v>290</v>
      </c>
      <c r="C122" s="50" t="s">
        <v>291</v>
      </c>
      <c r="D122" s="242">
        <v>68135.240000000005</v>
      </c>
      <c r="E122" s="242">
        <v>67542.89</v>
      </c>
      <c r="F122" s="52">
        <f t="shared" si="0"/>
        <v>99.130626090111363</v>
      </c>
    </row>
    <row r="123" spans="1:6" ht="12.75" customHeight="1" x14ac:dyDescent="0.2">
      <c r="A123" s="53">
        <v>6533</v>
      </c>
      <c r="B123" s="85" t="s">
        <v>292</v>
      </c>
      <c r="C123" s="50" t="s">
        <v>293</v>
      </c>
      <c r="D123" s="242">
        <v>10403.129999999999</v>
      </c>
      <c r="E123" s="242">
        <v>2500</v>
      </c>
      <c r="F123" s="52">
        <f t="shared" si="0"/>
        <v>24.031229062791681</v>
      </c>
    </row>
    <row r="124" spans="1:6" ht="24" x14ac:dyDescent="0.2">
      <c r="A124" s="53">
        <v>66</v>
      </c>
      <c r="B124" s="231" t="s">
        <v>294</v>
      </c>
      <c r="C124" s="50" t="s">
        <v>295</v>
      </c>
      <c r="D124" s="51">
        <f t="shared" ref="D124:E124" si="27">D125+D128</f>
        <v>38757.42</v>
      </c>
      <c r="E124" s="51">
        <f t="shared" si="27"/>
        <v>42280.42</v>
      </c>
      <c r="F124" s="52">
        <f t="shared" si="0"/>
        <v>109.08987233928369</v>
      </c>
    </row>
    <row r="125" spans="1:6" ht="12.75" customHeight="1" x14ac:dyDescent="0.2">
      <c r="A125" s="53">
        <v>661</v>
      </c>
      <c r="B125" s="86" t="s">
        <v>296</v>
      </c>
      <c r="C125" s="50" t="s">
        <v>297</v>
      </c>
      <c r="D125" s="51">
        <f t="shared" ref="D125:E125" si="28">SUM(D126:D127)</f>
        <v>32722.639999999999</v>
      </c>
      <c r="E125" s="51">
        <f t="shared" si="28"/>
        <v>39222.89</v>
      </c>
      <c r="F125" s="52">
        <f t="shared" si="0"/>
        <v>119.86468695679811</v>
      </c>
    </row>
    <row r="126" spans="1:6" ht="12.75" customHeight="1" x14ac:dyDescent="0.2">
      <c r="A126" s="53">
        <v>6614</v>
      </c>
      <c r="B126" s="86" t="s">
        <v>298</v>
      </c>
      <c r="C126" s="50" t="s">
        <v>299</v>
      </c>
      <c r="D126" s="242">
        <v>31712.75</v>
      </c>
      <c r="E126" s="242">
        <v>38229.14</v>
      </c>
      <c r="F126" s="52">
        <f t="shared" si="0"/>
        <v>120.5481706884455</v>
      </c>
    </row>
    <row r="127" spans="1:6" ht="12.75" customHeight="1" x14ac:dyDescent="0.2">
      <c r="A127" s="53">
        <v>6615</v>
      </c>
      <c r="B127" s="86" t="s">
        <v>300</v>
      </c>
      <c r="C127" s="50" t="s">
        <v>301</v>
      </c>
      <c r="D127" s="242">
        <v>1009.89</v>
      </c>
      <c r="E127" s="242">
        <v>993.75</v>
      </c>
      <c r="F127" s="52">
        <f t="shared" si="0"/>
        <v>98.401806137302088</v>
      </c>
    </row>
    <row r="128" spans="1:6" ht="24" x14ac:dyDescent="0.2">
      <c r="A128" s="53">
        <v>663</v>
      </c>
      <c r="B128" s="231" t="s">
        <v>302</v>
      </c>
      <c r="C128" s="50" t="s">
        <v>303</v>
      </c>
      <c r="D128" s="51">
        <f t="shared" ref="D128:E128" si="29">SUM(D129:D132)</f>
        <v>6034.78</v>
      </c>
      <c r="E128" s="51">
        <f t="shared" si="29"/>
        <v>3057.5299999999997</v>
      </c>
      <c r="F128" s="52">
        <f t="shared" si="0"/>
        <v>50.665144379745406</v>
      </c>
    </row>
    <row r="129" spans="1:6" ht="12.75" customHeight="1" x14ac:dyDescent="0.2">
      <c r="A129" s="53">
        <v>6631</v>
      </c>
      <c r="B129" s="86" t="s">
        <v>304</v>
      </c>
      <c r="C129" s="50" t="s">
        <v>305</v>
      </c>
      <c r="D129" s="242">
        <v>4339.25</v>
      </c>
      <c r="E129" s="242">
        <v>1865.18</v>
      </c>
      <c r="F129" s="52">
        <f t="shared" si="0"/>
        <v>42.983925793627932</v>
      </c>
    </row>
    <row r="130" spans="1:6" ht="12.75" customHeight="1" x14ac:dyDescent="0.2">
      <c r="A130" s="53">
        <v>6632</v>
      </c>
      <c r="B130" s="232" t="s">
        <v>306</v>
      </c>
      <c r="C130" s="50" t="s">
        <v>307</v>
      </c>
      <c r="D130" s="242">
        <v>1695.53</v>
      </c>
      <c r="E130" s="242">
        <v>1192.3499999999999</v>
      </c>
      <c r="F130" s="52">
        <f t="shared" si="0"/>
        <v>70.323143795745281</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10020.539999999999</v>
      </c>
      <c r="E139" s="51">
        <f t="shared" si="33"/>
        <v>10396.32</v>
      </c>
      <c r="F139" s="52">
        <f t="shared" si="31"/>
        <v>103.75009730014551</v>
      </c>
    </row>
    <row r="140" spans="1:6" ht="12.75" customHeight="1" x14ac:dyDescent="0.2">
      <c r="A140" s="53">
        <v>681</v>
      </c>
      <c r="B140" s="85" t="s">
        <v>326</v>
      </c>
      <c r="C140" s="50" t="s">
        <v>327</v>
      </c>
      <c r="D140" s="51">
        <f t="shared" ref="D140:E140" si="34">SUM(D141:D149)</f>
        <v>1021.14</v>
      </c>
      <c r="E140" s="51">
        <f t="shared" si="34"/>
        <v>217.35</v>
      </c>
      <c r="F140" s="52">
        <f t="shared" si="31"/>
        <v>21.285034373347436</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1021.14</v>
      </c>
      <c r="E149" s="242">
        <v>217.35</v>
      </c>
      <c r="F149" s="52">
        <f t="shared" si="31"/>
        <v>21.285034373347436</v>
      </c>
    </row>
    <row r="150" spans="1:6" ht="12.75" customHeight="1" x14ac:dyDescent="0.2">
      <c r="A150" s="53">
        <v>683</v>
      </c>
      <c r="B150" s="85" t="s">
        <v>346</v>
      </c>
      <c r="C150" s="50" t="s">
        <v>347</v>
      </c>
      <c r="D150" s="242">
        <v>8999.4</v>
      </c>
      <c r="E150" s="242">
        <v>10178.969999999999</v>
      </c>
      <c r="F150" s="52">
        <f t="shared" si="31"/>
        <v>113.10720714714313</v>
      </c>
    </row>
    <row r="151" spans="1:6" ht="12.75" customHeight="1" x14ac:dyDescent="0.2">
      <c r="A151" s="53">
        <v>3</v>
      </c>
      <c r="B151" s="85" t="s">
        <v>348</v>
      </c>
      <c r="C151" s="50" t="s">
        <v>56</v>
      </c>
      <c r="D151" s="51">
        <f t="shared" ref="D151:E151" si="35">D152+D163+D196+D215+D224+D252+D263</f>
        <v>1437373.92</v>
      </c>
      <c r="E151" s="51">
        <f t="shared" si="35"/>
        <v>1651695.34</v>
      </c>
      <c r="F151" s="52">
        <f t="shared" si="31"/>
        <v>114.91062395232552</v>
      </c>
    </row>
    <row r="152" spans="1:6" ht="12.75" customHeight="1" x14ac:dyDescent="0.2">
      <c r="A152" s="53">
        <v>31</v>
      </c>
      <c r="B152" s="85" t="s">
        <v>349</v>
      </c>
      <c r="C152" s="50" t="s">
        <v>350</v>
      </c>
      <c r="D152" s="51">
        <f t="shared" ref="D152:E152" si="36">D153+D158+D159</f>
        <v>536291.29</v>
      </c>
      <c r="E152" s="51">
        <f t="shared" si="36"/>
        <v>589874.67999999993</v>
      </c>
      <c r="F152" s="52">
        <f t="shared" si="31"/>
        <v>109.99147123944523</v>
      </c>
    </row>
    <row r="153" spans="1:6" ht="12.75" customHeight="1" x14ac:dyDescent="0.2">
      <c r="A153" s="53">
        <v>311</v>
      </c>
      <c r="B153" s="85" t="s">
        <v>351</v>
      </c>
      <c r="C153" s="50" t="s">
        <v>352</v>
      </c>
      <c r="D153" s="51">
        <f t="shared" ref="D153:E153" si="37">SUM(D154:D157)</f>
        <v>435680.49</v>
      </c>
      <c r="E153" s="51">
        <f t="shared" si="37"/>
        <v>469211.69</v>
      </c>
      <c r="F153" s="52">
        <f t="shared" si="31"/>
        <v>107.69628219982951</v>
      </c>
    </row>
    <row r="154" spans="1:6" ht="12.75" customHeight="1" x14ac:dyDescent="0.2">
      <c r="A154" s="53">
        <v>3111</v>
      </c>
      <c r="B154" s="85" t="s">
        <v>353</v>
      </c>
      <c r="C154" s="50" t="s">
        <v>354</v>
      </c>
      <c r="D154" s="242">
        <v>435680.49</v>
      </c>
      <c r="E154" s="242">
        <v>469211.69</v>
      </c>
      <c r="F154" s="52">
        <f t="shared" si="31"/>
        <v>107.69628219982951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33892.75</v>
      </c>
      <c r="E158" s="242">
        <v>49748.04</v>
      </c>
      <c r="F158" s="52">
        <f t="shared" si="31"/>
        <v>146.78077169896218</v>
      </c>
    </row>
    <row r="159" spans="1:6" ht="12.75" customHeight="1" x14ac:dyDescent="0.2">
      <c r="A159" s="53">
        <v>313</v>
      </c>
      <c r="B159" s="85" t="s">
        <v>363</v>
      </c>
      <c r="C159" s="50" t="s">
        <v>364</v>
      </c>
      <c r="D159" s="51">
        <f t="shared" ref="D159:E159" si="38">SUM(D160:D162)</f>
        <v>66718.05</v>
      </c>
      <c r="E159" s="51">
        <f t="shared" si="38"/>
        <v>70914.95</v>
      </c>
      <c r="F159" s="52">
        <f t="shared" si="31"/>
        <v>106.29050159589495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66718.05</v>
      </c>
      <c r="E161" s="242">
        <v>70914.95</v>
      </c>
      <c r="F161" s="52">
        <f t="shared" si="31"/>
        <v>106.29050159589495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563869.2699999999</v>
      </c>
      <c r="E163" s="51">
        <f t="shared" si="39"/>
        <v>622160.08000000007</v>
      </c>
      <c r="F163" s="52">
        <f t="shared" si="31"/>
        <v>110.33764617107084</v>
      </c>
    </row>
    <row r="164" spans="1:6" ht="12.75" customHeight="1" x14ac:dyDescent="0.2">
      <c r="A164" s="53">
        <v>321</v>
      </c>
      <c r="B164" s="85" t="s">
        <v>372</v>
      </c>
      <c r="C164" s="50" t="s">
        <v>373</v>
      </c>
      <c r="D164" s="51">
        <f t="shared" ref="D164:E164" si="40">SUM(D165:D168)</f>
        <v>20180.36</v>
      </c>
      <c r="E164" s="51">
        <f t="shared" si="40"/>
        <v>23028.709999999995</v>
      </c>
      <c r="F164" s="52">
        <f t="shared" si="31"/>
        <v>114.11446574788555</v>
      </c>
    </row>
    <row r="165" spans="1:6" ht="12.75" customHeight="1" x14ac:dyDescent="0.2">
      <c r="A165" s="53">
        <v>3211</v>
      </c>
      <c r="B165" s="85" t="s">
        <v>374</v>
      </c>
      <c r="C165" s="50" t="s">
        <v>375</v>
      </c>
      <c r="D165" s="242">
        <v>1148.76</v>
      </c>
      <c r="E165" s="242">
        <v>1734.44</v>
      </c>
      <c r="F165" s="52">
        <f t="shared" si="31"/>
        <v>150.98366934781853</v>
      </c>
    </row>
    <row r="166" spans="1:6" ht="12.75" customHeight="1" x14ac:dyDescent="0.2">
      <c r="A166" s="53">
        <v>3212</v>
      </c>
      <c r="B166" s="85" t="s">
        <v>376</v>
      </c>
      <c r="C166" s="50" t="s">
        <v>377</v>
      </c>
      <c r="D166" s="242">
        <v>16184.24</v>
      </c>
      <c r="E166" s="242">
        <v>19146.55</v>
      </c>
      <c r="F166" s="52">
        <f t="shared" si="31"/>
        <v>118.30367073152648</v>
      </c>
    </row>
    <row r="167" spans="1:6" ht="12.75" customHeight="1" x14ac:dyDescent="0.2">
      <c r="A167" s="53">
        <v>3213</v>
      </c>
      <c r="B167" s="85" t="s">
        <v>378</v>
      </c>
      <c r="C167" s="50" t="s">
        <v>379</v>
      </c>
      <c r="D167" s="242">
        <v>2756.84</v>
      </c>
      <c r="E167" s="242">
        <v>1935.12</v>
      </c>
      <c r="F167" s="52">
        <f t="shared" si="31"/>
        <v>70.193409846055616</v>
      </c>
    </row>
    <row r="168" spans="1:6" ht="12.75" customHeight="1" x14ac:dyDescent="0.2">
      <c r="A168" s="53">
        <v>3214</v>
      </c>
      <c r="B168" s="85" t="s">
        <v>380</v>
      </c>
      <c r="C168" s="50" t="s">
        <v>381</v>
      </c>
      <c r="D168" s="242">
        <v>90.52</v>
      </c>
      <c r="E168" s="242">
        <v>212.6</v>
      </c>
      <c r="F168" s="52">
        <f t="shared" si="31"/>
        <v>234.86522315510382</v>
      </c>
    </row>
    <row r="169" spans="1:6" ht="12.75" customHeight="1" x14ac:dyDescent="0.2">
      <c r="A169" s="53">
        <v>322</v>
      </c>
      <c r="B169" s="85" t="s">
        <v>382</v>
      </c>
      <c r="C169" s="50" t="s">
        <v>383</v>
      </c>
      <c r="D169" s="51">
        <f t="shared" ref="D169:E169" si="41">SUM(D170:D176)</f>
        <v>126282.59</v>
      </c>
      <c r="E169" s="51">
        <f t="shared" si="41"/>
        <v>109792.87000000001</v>
      </c>
      <c r="F169" s="52">
        <f t="shared" si="31"/>
        <v>86.942206364313563</v>
      </c>
    </row>
    <row r="170" spans="1:6" ht="12.75" customHeight="1" x14ac:dyDescent="0.2">
      <c r="A170" s="53">
        <v>3221</v>
      </c>
      <c r="B170" s="85" t="s">
        <v>384</v>
      </c>
      <c r="C170" s="50" t="s">
        <v>385</v>
      </c>
      <c r="D170" s="242">
        <v>14623.42</v>
      </c>
      <c r="E170" s="242">
        <v>15354.09</v>
      </c>
      <c r="F170" s="52">
        <f t="shared" si="31"/>
        <v>104.99657398884803</v>
      </c>
    </row>
    <row r="171" spans="1:6" ht="12.75" customHeight="1" x14ac:dyDescent="0.2">
      <c r="A171" s="53">
        <v>3222</v>
      </c>
      <c r="B171" s="85" t="s">
        <v>386</v>
      </c>
      <c r="C171" s="50" t="s">
        <v>387</v>
      </c>
      <c r="D171" s="242">
        <v>24473.7</v>
      </c>
      <c r="E171" s="242">
        <v>31200.5</v>
      </c>
      <c r="F171" s="52">
        <f t="shared" si="31"/>
        <v>127.48583172957093</v>
      </c>
    </row>
    <row r="172" spans="1:6" ht="12.75" customHeight="1" x14ac:dyDescent="0.2">
      <c r="A172" s="53">
        <v>3223</v>
      </c>
      <c r="B172" s="85" t="s">
        <v>388</v>
      </c>
      <c r="C172" s="50" t="s">
        <v>389</v>
      </c>
      <c r="D172" s="242">
        <v>68967.59</v>
      </c>
      <c r="E172" s="242">
        <v>54777.08</v>
      </c>
      <c r="F172" s="52">
        <f t="shared" si="31"/>
        <v>79.424378900292155</v>
      </c>
    </row>
    <row r="173" spans="1:6" ht="12.75" customHeight="1" x14ac:dyDescent="0.2">
      <c r="A173" s="53">
        <v>3224</v>
      </c>
      <c r="B173" s="85" t="s">
        <v>390</v>
      </c>
      <c r="C173" s="50" t="s">
        <v>391</v>
      </c>
      <c r="D173" s="242">
        <v>14066.85</v>
      </c>
      <c r="E173" s="242">
        <v>4888.74</v>
      </c>
      <c r="F173" s="52">
        <f t="shared" si="31"/>
        <v>34.753622879322663</v>
      </c>
    </row>
    <row r="174" spans="1:6" ht="12.75" customHeight="1" x14ac:dyDescent="0.2">
      <c r="A174" s="53">
        <v>3225</v>
      </c>
      <c r="B174" s="85" t="s">
        <v>392</v>
      </c>
      <c r="C174" s="50" t="s">
        <v>393</v>
      </c>
      <c r="D174" s="242">
        <v>1624.92</v>
      </c>
      <c r="E174" s="242">
        <v>1585.44</v>
      </c>
      <c r="F174" s="52">
        <f t="shared" si="31"/>
        <v>97.570341924525522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2526.11</v>
      </c>
      <c r="E176" s="242">
        <v>1987.02</v>
      </c>
      <c r="F176" s="52">
        <f t="shared" si="31"/>
        <v>78.659282454049901</v>
      </c>
    </row>
    <row r="177" spans="1:6" ht="12.75" customHeight="1" x14ac:dyDescent="0.2">
      <c r="A177" s="53">
        <v>323</v>
      </c>
      <c r="B177" s="85" t="s">
        <v>398</v>
      </c>
      <c r="C177" s="50" t="s">
        <v>399</v>
      </c>
      <c r="D177" s="51">
        <f t="shared" ref="D177:E177" si="42">SUM(D178:D186)</f>
        <v>373776.62999999995</v>
      </c>
      <c r="E177" s="51">
        <f t="shared" si="42"/>
        <v>442071.51</v>
      </c>
      <c r="F177" s="52">
        <f t="shared" si="31"/>
        <v>118.27157572692548</v>
      </c>
    </row>
    <row r="178" spans="1:6" ht="12.75" customHeight="1" x14ac:dyDescent="0.2">
      <c r="A178" s="53">
        <v>3231</v>
      </c>
      <c r="B178" s="85" t="s">
        <v>400</v>
      </c>
      <c r="C178" s="50" t="s">
        <v>401</v>
      </c>
      <c r="D178" s="242">
        <v>19200.29</v>
      </c>
      <c r="E178" s="242">
        <v>23773.919999999998</v>
      </c>
      <c r="F178" s="52">
        <f t="shared" si="31"/>
        <v>123.82062979257083</v>
      </c>
    </row>
    <row r="179" spans="1:6" ht="12.75" customHeight="1" x14ac:dyDescent="0.2">
      <c r="A179" s="53">
        <v>3232</v>
      </c>
      <c r="B179" s="85" t="s">
        <v>402</v>
      </c>
      <c r="C179" s="50" t="s">
        <v>403</v>
      </c>
      <c r="D179" s="242">
        <v>219675.57</v>
      </c>
      <c r="E179" s="242">
        <v>276473.51</v>
      </c>
      <c r="F179" s="52">
        <f t="shared" si="31"/>
        <v>125.85537390434449</v>
      </c>
    </row>
    <row r="180" spans="1:6" ht="12.75" customHeight="1" x14ac:dyDescent="0.2">
      <c r="A180" s="53">
        <v>3233</v>
      </c>
      <c r="B180" s="85" t="s">
        <v>404</v>
      </c>
      <c r="C180" s="50" t="s">
        <v>405</v>
      </c>
      <c r="D180" s="242">
        <v>20942.46</v>
      </c>
      <c r="E180" s="242">
        <v>20024.64</v>
      </c>
      <c r="F180" s="52">
        <f t="shared" si="31"/>
        <v>95.61742030305895</v>
      </c>
    </row>
    <row r="181" spans="1:6" ht="12.75" customHeight="1" x14ac:dyDescent="0.2">
      <c r="A181" s="53">
        <v>3234</v>
      </c>
      <c r="B181" s="85" t="s">
        <v>406</v>
      </c>
      <c r="C181" s="50" t="s">
        <v>407</v>
      </c>
      <c r="D181" s="242">
        <v>25011.87</v>
      </c>
      <c r="E181" s="242">
        <v>15061.96</v>
      </c>
      <c r="F181" s="52">
        <f t="shared" si="31"/>
        <v>60.219247901096566</v>
      </c>
    </row>
    <row r="182" spans="1:6" ht="12.75" customHeight="1" x14ac:dyDescent="0.2">
      <c r="A182" s="53">
        <v>3235</v>
      </c>
      <c r="B182" s="85" t="s">
        <v>408</v>
      </c>
      <c r="C182" s="50" t="s">
        <v>409</v>
      </c>
      <c r="D182" s="242">
        <v>8457.8799999999992</v>
      </c>
      <c r="E182" s="242">
        <v>3458.24</v>
      </c>
      <c r="F182" s="52">
        <f t="shared" si="31"/>
        <v>40.887787483388273</v>
      </c>
    </row>
    <row r="183" spans="1:6" ht="12.75" customHeight="1" x14ac:dyDescent="0.2">
      <c r="A183" s="53">
        <v>3236</v>
      </c>
      <c r="B183" s="85" t="s">
        <v>410</v>
      </c>
      <c r="C183" s="50" t="s">
        <v>411</v>
      </c>
      <c r="D183" s="242">
        <v>9074.5400000000009</v>
      </c>
      <c r="E183" s="242">
        <v>8586.01</v>
      </c>
      <c r="F183" s="52">
        <f t="shared" si="31"/>
        <v>94.616476427455268</v>
      </c>
    </row>
    <row r="184" spans="1:6" ht="12.75" customHeight="1" x14ac:dyDescent="0.2">
      <c r="A184" s="53">
        <v>3237</v>
      </c>
      <c r="B184" s="85" t="s">
        <v>412</v>
      </c>
      <c r="C184" s="50" t="s">
        <v>413</v>
      </c>
      <c r="D184" s="242">
        <v>17071.79</v>
      </c>
      <c r="E184" s="242">
        <v>42177.97</v>
      </c>
      <c r="F184" s="52">
        <f t="shared" si="31"/>
        <v>247.0623760015792</v>
      </c>
    </row>
    <row r="185" spans="1:6" ht="12.75" customHeight="1" x14ac:dyDescent="0.2">
      <c r="A185" s="53">
        <v>3238</v>
      </c>
      <c r="B185" s="85" t="s">
        <v>414</v>
      </c>
      <c r="C185" s="50" t="s">
        <v>415</v>
      </c>
      <c r="D185" s="242">
        <v>29320.240000000002</v>
      </c>
      <c r="E185" s="242">
        <v>28173.45</v>
      </c>
      <c r="F185" s="52">
        <f t="shared" si="31"/>
        <v>96.088742793374124</v>
      </c>
    </row>
    <row r="186" spans="1:6" ht="12.75" customHeight="1" x14ac:dyDescent="0.2">
      <c r="A186" s="53">
        <v>3239</v>
      </c>
      <c r="B186" s="85" t="s">
        <v>416</v>
      </c>
      <c r="C186" s="50" t="s">
        <v>417</v>
      </c>
      <c r="D186" s="242">
        <v>25021.99</v>
      </c>
      <c r="E186" s="242">
        <v>24341.81</v>
      </c>
      <c r="F186" s="52">
        <f t="shared" si="31"/>
        <v>97.281671042151316</v>
      </c>
    </row>
    <row r="187" spans="1:6" ht="12.75" customHeight="1" x14ac:dyDescent="0.2">
      <c r="A187" s="53">
        <v>324</v>
      </c>
      <c r="B187" s="85" t="s">
        <v>418</v>
      </c>
      <c r="C187" s="50" t="s">
        <v>419</v>
      </c>
      <c r="D187" s="242">
        <v>1641.5</v>
      </c>
      <c r="E187" s="242">
        <v>1695.2</v>
      </c>
      <c r="F187" s="52">
        <f t="shared" si="31"/>
        <v>103.27139811148341</v>
      </c>
    </row>
    <row r="188" spans="1:6" ht="12.75" customHeight="1" x14ac:dyDescent="0.2">
      <c r="A188" s="53">
        <v>329</v>
      </c>
      <c r="B188" s="85" t="s">
        <v>420</v>
      </c>
      <c r="C188" s="50" t="s">
        <v>421</v>
      </c>
      <c r="D188" s="51">
        <f t="shared" ref="D188:E188" si="43">SUM(D189:D195)</f>
        <v>41988.189999999995</v>
      </c>
      <c r="E188" s="51">
        <f t="shared" si="43"/>
        <v>45571.79</v>
      </c>
      <c r="F188" s="52">
        <f t="shared" si="31"/>
        <v>108.53478085147276</v>
      </c>
    </row>
    <row r="189" spans="1:6" ht="12.75" customHeight="1" x14ac:dyDescent="0.2">
      <c r="A189" s="53">
        <v>3291</v>
      </c>
      <c r="B189" s="232" t="s">
        <v>422</v>
      </c>
      <c r="C189" s="50" t="s">
        <v>423</v>
      </c>
      <c r="D189" s="242">
        <v>3834.15</v>
      </c>
      <c r="E189" s="242">
        <v>3580.39</v>
      </c>
      <c r="F189" s="52">
        <f t="shared" si="31"/>
        <v>93.381583923424998</v>
      </c>
    </row>
    <row r="190" spans="1:6" ht="12.75" customHeight="1" x14ac:dyDescent="0.2">
      <c r="A190" s="53">
        <v>3292</v>
      </c>
      <c r="B190" s="85" t="s">
        <v>424</v>
      </c>
      <c r="C190" s="50" t="s">
        <v>425</v>
      </c>
      <c r="D190" s="242">
        <v>3768.06</v>
      </c>
      <c r="E190" s="242">
        <v>3241.95</v>
      </c>
      <c r="F190" s="52">
        <f t="shared" si="31"/>
        <v>86.037642712695657</v>
      </c>
    </row>
    <row r="191" spans="1:6" ht="12.75" customHeight="1" x14ac:dyDescent="0.2">
      <c r="A191" s="53">
        <v>3293</v>
      </c>
      <c r="B191" s="85" t="s">
        <v>426</v>
      </c>
      <c r="C191" s="50" t="s">
        <v>427</v>
      </c>
      <c r="D191" s="242">
        <v>17514.41</v>
      </c>
      <c r="E191" s="242">
        <v>13382.17</v>
      </c>
      <c r="F191" s="52">
        <f t="shared" si="31"/>
        <v>76.406627457048231</v>
      </c>
    </row>
    <row r="192" spans="1:6" ht="12.75" customHeight="1" x14ac:dyDescent="0.2">
      <c r="A192" s="53">
        <v>3294</v>
      </c>
      <c r="B192" s="85" t="s">
        <v>428</v>
      </c>
      <c r="C192" s="50" t="s">
        <v>429</v>
      </c>
      <c r="D192" s="242">
        <v>1227.69</v>
      </c>
      <c r="E192" s="242">
        <v>1227.68</v>
      </c>
      <c r="F192" s="52">
        <f t="shared" si="31"/>
        <v>99.999185462128054</v>
      </c>
    </row>
    <row r="193" spans="1:6" ht="12.75" customHeight="1" x14ac:dyDescent="0.2">
      <c r="A193" s="53">
        <v>3295</v>
      </c>
      <c r="B193" s="85" t="s">
        <v>430</v>
      </c>
      <c r="C193" s="50" t="s">
        <v>431</v>
      </c>
      <c r="D193" s="242">
        <v>14105.93</v>
      </c>
      <c r="E193" s="242">
        <v>21071.78</v>
      </c>
      <c r="F193" s="52">
        <f t="shared" si="31"/>
        <v>149.38242285336733</v>
      </c>
    </row>
    <row r="194" spans="1:6" ht="12.75" customHeight="1" x14ac:dyDescent="0.2">
      <c r="A194" s="53" t="s">
        <v>432</v>
      </c>
      <c r="B194" s="85" t="s">
        <v>433</v>
      </c>
      <c r="C194" s="50" t="s">
        <v>432</v>
      </c>
      <c r="D194" s="242">
        <v>746.57</v>
      </c>
      <c r="E194" s="242">
        <v>0</v>
      </c>
      <c r="F194" s="52">
        <f t="shared" si="31"/>
        <v>0</v>
      </c>
    </row>
    <row r="195" spans="1:6" ht="12.75" customHeight="1" x14ac:dyDescent="0.2">
      <c r="A195" s="53">
        <v>3299</v>
      </c>
      <c r="B195" s="85" t="s">
        <v>434</v>
      </c>
      <c r="C195" s="50" t="s">
        <v>435</v>
      </c>
      <c r="D195" s="242">
        <v>791.38</v>
      </c>
      <c r="E195" s="242">
        <v>3067.82</v>
      </c>
      <c r="F195" s="52">
        <f t="shared" si="31"/>
        <v>387.65447698956257</v>
      </c>
    </row>
    <row r="196" spans="1:6" ht="12.75" customHeight="1" x14ac:dyDescent="0.2">
      <c r="A196" s="53">
        <v>34</v>
      </c>
      <c r="B196" s="232" t="s">
        <v>436</v>
      </c>
      <c r="C196" s="50" t="s">
        <v>437</v>
      </c>
      <c r="D196" s="51">
        <f t="shared" ref="D196:E196" si="44">D197+D202+D210</f>
        <v>6848.79</v>
      </c>
      <c r="E196" s="51">
        <f t="shared" si="44"/>
        <v>15435.42</v>
      </c>
      <c r="F196" s="52">
        <f t="shared" si="31"/>
        <v>225.37440920220945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3123.31</v>
      </c>
      <c r="E202" s="51">
        <f t="shared" si="46"/>
        <v>11574.6</v>
      </c>
      <c r="F202" s="52">
        <f t="shared" si="31"/>
        <v>370.58761378153304</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2922.23</v>
      </c>
      <c r="E204" s="242">
        <v>2360.92</v>
      </c>
      <c r="F204" s="52">
        <f t="shared" si="31"/>
        <v>80.791724128490912</v>
      </c>
    </row>
    <row r="205" spans="1:6" ht="24" x14ac:dyDescent="0.2">
      <c r="A205" s="53">
        <v>3423</v>
      </c>
      <c r="B205" s="232" t="s">
        <v>454</v>
      </c>
      <c r="C205" s="50" t="s">
        <v>455</v>
      </c>
      <c r="D205" s="242">
        <v>201.08</v>
      </c>
      <c r="E205" s="242">
        <v>9213.68</v>
      </c>
      <c r="F205" s="52">
        <f t="shared" si="31"/>
        <v>4582.0966779391283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3725.48</v>
      </c>
      <c r="E210" s="51">
        <f t="shared" si="47"/>
        <v>3860.82</v>
      </c>
      <c r="F210" s="52">
        <f t="shared" si="31"/>
        <v>103.6328204687718</v>
      </c>
    </row>
    <row r="211" spans="1:6" ht="12.75" customHeight="1" x14ac:dyDescent="0.2">
      <c r="A211" s="53">
        <v>3431</v>
      </c>
      <c r="B211" s="232" t="s">
        <v>466</v>
      </c>
      <c r="C211" s="50" t="s">
        <v>467</v>
      </c>
      <c r="D211" s="242">
        <v>3264.24</v>
      </c>
      <c r="E211" s="242">
        <v>3426.88</v>
      </c>
      <c r="F211" s="52">
        <f t="shared" si="31"/>
        <v>104.98247677866826</v>
      </c>
    </row>
    <row r="212" spans="1:6" ht="12.75" customHeight="1" x14ac:dyDescent="0.2">
      <c r="A212" s="53">
        <v>3432</v>
      </c>
      <c r="B212" s="85" t="s">
        <v>468</v>
      </c>
      <c r="C212" s="50" t="s">
        <v>469</v>
      </c>
      <c r="D212" s="242">
        <v>5.79</v>
      </c>
      <c r="E212" s="242">
        <v>0</v>
      </c>
      <c r="F212" s="52">
        <f t="shared" si="31"/>
        <v>0</v>
      </c>
    </row>
    <row r="213" spans="1:6" ht="12.75" customHeight="1" x14ac:dyDescent="0.2">
      <c r="A213" s="53">
        <v>3433</v>
      </c>
      <c r="B213" s="85" t="s">
        <v>470</v>
      </c>
      <c r="C213" s="50" t="s">
        <v>471</v>
      </c>
      <c r="D213" s="242">
        <v>192.34</v>
      </c>
      <c r="E213" s="242">
        <v>183.71</v>
      </c>
      <c r="F213" s="52">
        <f t="shared" si="31"/>
        <v>95.513153790163258</v>
      </c>
    </row>
    <row r="214" spans="1:6" ht="12.75" customHeight="1" x14ac:dyDescent="0.2">
      <c r="A214" s="53">
        <v>3434</v>
      </c>
      <c r="B214" s="85" t="s">
        <v>472</v>
      </c>
      <c r="C214" s="50" t="s">
        <v>473</v>
      </c>
      <c r="D214" s="242">
        <v>263.11</v>
      </c>
      <c r="E214" s="242">
        <v>250.23</v>
      </c>
      <c r="F214" s="52">
        <f t="shared" si="31"/>
        <v>95.104709057048382</v>
      </c>
    </row>
    <row r="215" spans="1:6" ht="12.75" customHeight="1" x14ac:dyDescent="0.2">
      <c r="A215" s="53">
        <v>35</v>
      </c>
      <c r="B215" s="85" t="s">
        <v>474</v>
      </c>
      <c r="C215" s="50" t="s">
        <v>475</v>
      </c>
      <c r="D215" s="51">
        <f t="shared" ref="D215:E215" si="48">D216+D219+D223</f>
        <v>1843.69</v>
      </c>
      <c r="E215" s="51">
        <f t="shared" si="48"/>
        <v>851.12</v>
      </c>
      <c r="F215" s="52">
        <f t="shared" si="31"/>
        <v>46.16394296221165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1843.69</v>
      </c>
      <c r="E219" s="51">
        <f t="shared" si="50"/>
        <v>851.12</v>
      </c>
      <c r="F219" s="52">
        <f t="shared" si="31"/>
        <v>46.16394296221165</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1843.69</v>
      </c>
      <c r="E222" s="242">
        <v>851.12</v>
      </c>
      <c r="F222" s="52">
        <f t="shared" si="31"/>
        <v>46.16394296221165</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44962.149999999994</v>
      </c>
      <c r="E224" s="51">
        <f t="shared" si="51"/>
        <v>61085.46</v>
      </c>
      <c r="F224" s="52">
        <f t="shared" ref="F224:F235" si="52">IF(D224&lt;&gt;0,IF(E224/D224&gt;=100,"&gt;&gt;100",E224/D224*100),"-")</f>
        <v>135.85973980336797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21875.32</v>
      </c>
      <c r="E231" s="51">
        <f t="shared" si="55"/>
        <v>28522.28</v>
      </c>
      <c r="F231" s="52">
        <f t="shared" si="52"/>
        <v>130.38565835836914</v>
      </c>
    </row>
    <row r="232" spans="1:6" ht="12.75" customHeight="1" x14ac:dyDescent="0.2">
      <c r="A232" s="53">
        <v>3631</v>
      </c>
      <c r="B232" s="85" t="s">
        <v>508</v>
      </c>
      <c r="C232" s="50" t="s">
        <v>509</v>
      </c>
      <c r="D232" s="242">
        <v>21875.32</v>
      </c>
      <c r="E232" s="242">
        <v>28522.28</v>
      </c>
      <c r="F232" s="52">
        <f t="shared" si="52"/>
        <v>130.38565835836914</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23086.829999999998</v>
      </c>
      <c r="E236" s="51">
        <f t="shared" si="56"/>
        <v>32563.18</v>
      </c>
      <c r="F236" s="52">
        <f t="shared" ref="F236:F239" si="57">IF(D236&lt;&gt;0,IF(E236/D236&gt;=100,"&gt;&gt;100",E236/D236*100),"-")</f>
        <v>141.04656204424774</v>
      </c>
    </row>
    <row r="237" spans="1:6" ht="12.75" customHeight="1" x14ac:dyDescent="0.2">
      <c r="A237" s="53" t="s">
        <v>518</v>
      </c>
      <c r="B237" s="85" t="s">
        <v>519</v>
      </c>
      <c r="C237" s="50" t="s">
        <v>518</v>
      </c>
      <c r="D237" s="242">
        <v>22304.21</v>
      </c>
      <c r="E237" s="242">
        <v>32205.68</v>
      </c>
      <c r="F237" s="52">
        <f t="shared" si="57"/>
        <v>144.39282987382202</v>
      </c>
    </row>
    <row r="238" spans="1:6" ht="12.75" customHeight="1" x14ac:dyDescent="0.2">
      <c r="A238" s="53" t="s">
        <v>520</v>
      </c>
      <c r="B238" s="85" t="s">
        <v>521</v>
      </c>
      <c r="C238" s="50" t="s">
        <v>520</v>
      </c>
      <c r="D238" s="242">
        <v>782.62</v>
      </c>
      <c r="E238" s="242">
        <v>357.5</v>
      </c>
      <c r="F238" s="52">
        <f t="shared" si="57"/>
        <v>45.679895734839384</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120863.52</v>
      </c>
      <c r="E252" s="51">
        <f t="shared" si="63"/>
        <v>138838.82</v>
      </c>
      <c r="F252" s="52">
        <f t="shared" ref="F252:F258" si="64">IF(D252&lt;&gt;0,IF(E252/D252&gt;=100,"&gt;&gt;100",E252/D252*100),"-")</f>
        <v>114.87239491287362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120863.52</v>
      </c>
      <c r="E259" s="51">
        <f t="shared" si="66"/>
        <v>138838.82</v>
      </c>
      <c r="F259" s="52">
        <f t="shared" ref="F259:F262" si="67">IF(D259&lt;&gt;0,IF(E259/D259&gt;=100,"&gt;&gt;100",E259/D259*100),"-")</f>
        <v>114.87239491287362</v>
      </c>
    </row>
    <row r="260" spans="1:6" ht="12.75" customHeight="1" x14ac:dyDescent="0.2">
      <c r="A260" s="53">
        <v>3721</v>
      </c>
      <c r="B260" s="85" t="s">
        <v>560</v>
      </c>
      <c r="C260" s="50" t="s">
        <v>561</v>
      </c>
      <c r="D260" s="242">
        <v>31547.03</v>
      </c>
      <c r="E260" s="242">
        <v>36998.46</v>
      </c>
      <c r="F260" s="52">
        <f t="shared" si="67"/>
        <v>117.28032718135432</v>
      </c>
    </row>
    <row r="261" spans="1:6" ht="12.75" customHeight="1" x14ac:dyDescent="0.2">
      <c r="A261" s="53">
        <v>3722</v>
      </c>
      <c r="B261" s="85" t="s">
        <v>562</v>
      </c>
      <c r="C261" s="50" t="s">
        <v>563</v>
      </c>
      <c r="D261" s="242">
        <v>89316.49</v>
      </c>
      <c r="E261" s="242">
        <v>101840.36</v>
      </c>
      <c r="F261" s="52">
        <f t="shared" si="67"/>
        <v>114.02190121891265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162695.21</v>
      </c>
      <c r="E263" s="51">
        <f t="shared" si="68"/>
        <v>223449.76</v>
      </c>
      <c r="F263" s="52">
        <f t="shared" ref="F263:F267" si="69">IF(D263&lt;&gt;0,IF(E263/D263&gt;=100,"&gt;&gt;100",E263/D263*100),"-")</f>
        <v>137.34255605927183</v>
      </c>
    </row>
    <row r="264" spans="1:6" ht="12.75" customHeight="1" x14ac:dyDescent="0.2">
      <c r="A264" s="53">
        <v>381</v>
      </c>
      <c r="B264" s="85" t="s">
        <v>568</v>
      </c>
      <c r="C264" s="50" t="s">
        <v>569</v>
      </c>
      <c r="D264" s="51">
        <f t="shared" ref="D264:E264" si="70">SUM(D265:D267)</f>
        <v>153404.60999999999</v>
      </c>
      <c r="E264" s="51">
        <f t="shared" si="70"/>
        <v>216809.76</v>
      </c>
      <c r="F264" s="52">
        <f t="shared" si="69"/>
        <v>141.33197170541357</v>
      </c>
    </row>
    <row r="265" spans="1:6" ht="12.75" customHeight="1" x14ac:dyDescent="0.2">
      <c r="A265" s="53">
        <v>3811</v>
      </c>
      <c r="B265" s="85" t="s">
        <v>570</v>
      </c>
      <c r="C265" s="50" t="s">
        <v>571</v>
      </c>
      <c r="D265" s="242">
        <v>153404.60999999999</v>
      </c>
      <c r="E265" s="242">
        <v>216809.76</v>
      </c>
      <c r="F265" s="52">
        <f t="shared" si="69"/>
        <v>141.33197170541357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9290.6</v>
      </c>
      <c r="E268" s="51">
        <f t="shared" si="71"/>
        <v>6640</v>
      </c>
      <c r="F268" s="52">
        <f t="shared" ref="F268:F272" si="72">IF(D268&lt;&gt;0,IF(E268/D268&gt;=100,"&gt;&gt;100",E268/D268*100),"-")</f>
        <v>71.470088045981967</v>
      </c>
    </row>
    <row r="269" spans="1:6" ht="12.75" customHeight="1" x14ac:dyDescent="0.2">
      <c r="A269" s="53">
        <v>3821</v>
      </c>
      <c r="B269" s="85" t="s">
        <v>578</v>
      </c>
      <c r="C269" s="50" t="s">
        <v>579</v>
      </c>
      <c r="D269" s="242">
        <v>9290.6</v>
      </c>
      <c r="E269" s="242">
        <v>6640</v>
      </c>
      <c r="F269" s="52">
        <f t="shared" si="72"/>
        <v>71.470088045981967</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1437373.92</v>
      </c>
      <c r="E289" s="51">
        <f t="shared" si="79"/>
        <v>1651695.34</v>
      </c>
      <c r="F289" s="52">
        <f t="shared" si="76"/>
        <v>114.91062395232552</v>
      </c>
    </row>
    <row r="290" spans="1:6" ht="12.75" customHeight="1" x14ac:dyDescent="0.2">
      <c r="A290" s="53" t="s">
        <v>609</v>
      </c>
      <c r="B290" s="85" t="s">
        <v>620</v>
      </c>
      <c r="C290" s="50" t="s">
        <v>621</v>
      </c>
      <c r="D290" s="51">
        <f>IF(D6&gt;=D289,D6-D289,0)</f>
        <v>367106.52000000025</v>
      </c>
      <c r="E290" s="51">
        <f>IF(E6&gt;=E289,E6-E289,0)</f>
        <v>1476050.76</v>
      </c>
      <c r="F290" s="52">
        <f t="shared" si="76"/>
        <v>402.07696665262142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15374.12</v>
      </c>
      <c r="F292" s="52" t="str">
        <f t="shared" si="76"/>
        <v>-</v>
      </c>
    </row>
    <row r="293" spans="1:6" ht="12.75" customHeight="1" x14ac:dyDescent="0.2">
      <c r="A293" s="53">
        <v>92221</v>
      </c>
      <c r="B293" s="85" t="s">
        <v>626</v>
      </c>
      <c r="C293" s="50" t="s">
        <v>627</v>
      </c>
      <c r="D293" s="242">
        <v>4653.92</v>
      </c>
      <c r="E293" s="242">
        <v>0</v>
      </c>
      <c r="F293" s="52">
        <f t="shared" si="76"/>
        <v>0</v>
      </c>
    </row>
    <row r="294" spans="1:6" ht="12.75" customHeight="1" x14ac:dyDescent="0.2">
      <c r="A294" s="53">
        <v>96</v>
      </c>
      <c r="B294" s="85" t="s">
        <v>628</v>
      </c>
      <c r="C294" s="50" t="s">
        <v>629</v>
      </c>
      <c r="D294" s="242">
        <v>32125.25</v>
      </c>
      <c r="E294" s="242">
        <v>73899.520000000004</v>
      </c>
      <c r="F294" s="52">
        <f t="shared" si="76"/>
        <v>230.03562618189744</v>
      </c>
    </row>
    <row r="295" spans="1:6" ht="24" x14ac:dyDescent="0.2">
      <c r="A295" s="53">
        <v>9661</v>
      </c>
      <c r="B295" s="85" t="s">
        <v>630</v>
      </c>
      <c r="C295" s="50" t="s">
        <v>631</v>
      </c>
      <c r="D295" s="242">
        <v>6590.57</v>
      </c>
      <c r="E295" s="242">
        <v>8872.7900000000009</v>
      </c>
      <c r="F295" s="52">
        <f t="shared" si="76"/>
        <v>134.62856778700478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49.92</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49.92</v>
      </c>
      <c r="E311" s="51">
        <f t="shared" si="85"/>
        <v>0</v>
      </c>
      <c r="F311" s="52">
        <f t="shared" si="81"/>
        <v>0</v>
      </c>
    </row>
    <row r="312" spans="1:6" ht="12.75" customHeight="1" x14ac:dyDescent="0.2">
      <c r="A312" s="53">
        <v>721</v>
      </c>
      <c r="B312" s="85" t="s">
        <v>663</v>
      </c>
      <c r="C312" s="50" t="s">
        <v>664</v>
      </c>
      <c r="D312" s="51">
        <f t="shared" ref="D312:E312" si="86">SUM(D313:D316)</f>
        <v>49.92</v>
      </c>
      <c r="E312" s="51">
        <f t="shared" si="86"/>
        <v>0</v>
      </c>
      <c r="F312" s="52">
        <f t="shared" si="81"/>
        <v>0</v>
      </c>
    </row>
    <row r="313" spans="1:6" ht="12.75" customHeight="1" x14ac:dyDescent="0.2">
      <c r="A313" s="53">
        <v>7211</v>
      </c>
      <c r="B313" s="85" t="s">
        <v>665</v>
      </c>
      <c r="C313" s="50" t="s">
        <v>666</v>
      </c>
      <c r="D313" s="242">
        <v>49.92</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385209.63999999996</v>
      </c>
      <c r="E350" s="51">
        <f t="shared" si="95"/>
        <v>1126693.55</v>
      </c>
      <c r="F350" s="52">
        <f t="shared" si="81"/>
        <v>292.48840968777421</v>
      </c>
    </row>
    <row r="351" spans="1:6" ht="12.75" customHeight="1" x14ac:dyDescent="0.2">
      <c r="A351" s="53">
        <v>41</v>
      </c>
      <c r="B351" s="85" t="s">
        <v>741</v>
      </c>
      <c r="C351" s="50" t="s">
        <v>742</v>
      </c>
      <c r="D351" s="51">
        <f t="shared" ref="D351:E351" si="96">D352+D356</f>
        <v>129336.72</v>
      </c>
      <c r="E351" s="51">
        <f t="shared" si="96"/>
        <v>0</v>
      </c>
      <c r="F351" s="52">
        <f t="shared" si="81"/>
        <v>0</v>
      </c>
    </row>
    <row r="352" spans="1:6" ht="12.75" customHeight="1" x14ac:dyDescent="0.2">
      <c r="A352" s="53">
        <v>411</v>
      </c>
      <c r="B352" s="85" t="s">
        <v>743</v>
      </c>
      <c r="C352" s="50" t="s">
        <v>744</v>
      </c>
      <c r="D352" s="51">
        <f t="shared" ref="D352:E352" si="97">SUM(D353:D355)</f>
        <v>127420.53</v>
      </c>
      <c r="E352" s="51">
        <f t="shared" si="97"/>
        <v>0</v>
      </c>
      <c r="F352" s="52">
        <f t="shared" si="81"/>
        <v>0</v>
      </c>
    </row>
    <row r="353" spans="1:6" ht="12.75" customHeight="1" x14ac:dyDescent="0.2">
      <c r="A353" s="53">
        <v>4111</v>
      </c>
      <c r="B353" s="85" t="s">
        <v>641</v>
      </c>
      <c r="C353" s="50" t="s">
        <v>745</v>
      </c>
      <c r="D353" s="242">
        <v>127420.53</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1916.19</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1916.19</v>
      </c>
      <c r="E360" s="242">
        <v>0</v>
      </c>
      <c r="F360" s="52">
        <f t="shared" si="81"/>
        <v>0</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255655.25</v>
      </c>
      <c r="E363" s="51">
        <f t="shared" si="99"/>
        <v>1113008.81</v>
      </c>
      <c r="F363" s="52">
        <f t="shared" si="81"/>
        <v>435.35535061376606</v>
      </c>
    </row>
    <row r="364" spans="1:6" ht="12.75" customHeight="1" x14ac:dyDescent="0.2">
      <c r="A364" s="53">
        <v>421</v>
      </c>
      <c r="B364" s="85" t="s">
        <v>759</v>
      </c>
      <c r="C364" s="50" t="s">
        <v>760</v>
      </c>
      <c r="D364" s="51">
        <f t="shared" ref="D364:E364" si="100">SUM(D365:D368)</f>
        <v>150988.41</v>
      </c>
      <c r="E364" s="51">
        <f t="shared" si="100"/>
        <v>977903.66</v>
      </c>
      <c r="F364" s="52">
        <f t="shared" si="81"/>
        <v>647.66802961896212</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26013.4</v>
      </c>
      <c r="F366" s="52" t="str">
        <f t="shared" si="81"/>
        <v>-</v>
      </c>
    </row>
    <row r="367" spans="1:6" ht="12.75" customHeight="1" x14ac:dyDescent="0.2">
      <c r="A367" s="53">
        <v>4213</v>
      </c>
      <c r="B367" s="85" t="s">
        <v>669</v>
      </c>
      <c r="C367" s="50" t="s">
        <v>763</v>
      </c>
      <c r="D367" s="242">
        <v>102400.17</v>
      </c>
      <c r="E367" s="242">
        <v>799332.8</v>
      </c>
      <c r="F367" s="52">
        <f t="shared" si="81"/>
        <v>780.59714158677673</v>
      </c>
    </row>
    <row r="368" spans="1:6" ht="12.75" customHeight="1" x14ac:dyDescent="0.2">
      <c r="A368" s="53">
        <v>4214</v>
      </c>
      <c r="B368" s="85" t="s">
        <v>671</v>
      </c>
      <c r="C368" s="50" t="s">
        <v>764</v>
      </c>
      <c r="D368" s="242">
        <v>48588.24</v>
      </c>
      <c r="E368" s="242">
        <v>152557.46</v>
      </c>
      <c r="F368" s="52">
        <f t="shared" si="81"/>
        <v>313.98021414235211</v>
      </c>
    </row>
    <row r="369" spans="1:6" ht="12.75" customHeight="1" x14ac:dyDescent="0.2">
      <c r="A369" s="53">
        <v>422</v>
      </c>
      <c r="B369" s="85" t="s">
        <v>765</v>
      </c>
      <c r="C369" s="50" t="s">
        <v>766</v>
      </c>
      <c r="D369" s="51">
        <f t="shared" ref="D369:E369" si="101">SUM(D370:D377)</f>
        <v>63155.53</v>
      </c>
      <c r="E369" s="51">
        <f t="shared" si="101"/>
        <v>114978.61</v>
      </c>
      <c r="F369" s="52">
        <f t="shared" si="81"/>
        <v>182.05628232397069</v>
      </c>
    </row>
    <row r="370" spans="1:6" ht="12.75" customHeight="1" x14ac:dyDescent="0.2">
      <c r="A370" s="53">
        <v>4221</v>
      </c>
      <c r="B370" s="85" t="s">
        <v>675</v>
      </c>
      <c r="C370" s="50" t="s">
        <v>767</v>
      </c>
      <c r="D370" s="242">
        <v>975.51</v>
      </c>
      <c r="E370" s="242">
        <v>5456.75</v>
      </c>
      <c r="F370" s="52">
        <f t="shared" si="81"/>
        <v>559.37407099875963</v>
      </c>
    </row>
    <row r="371" spans="1:6" ht="12.75" customHeight="1" x14ac:dyDescent="0.2">
      <c r="A371" s="53">
        <v>4222</v>
      </c>
      <c r="B371" s="85" t="s">
        <v>768</v>
      </c>
      <c r="C371" s="50" t="s">
        <v>769</v>
      </c>
      <c r="D371" s="242">
        <v>7.17</v>
      </c>
      <c r="E371" s="242">
        <v>0</v>
      </c>
      <c r="F371" s="52">
        <f t="shared" si="81"/>
        <v>0</v>
      </c>
    </row>
    <row r="372" spans="1:6" ht="12.75" customHeight="1" x14ac:dyDescent="0.2">
      <c r="A372" s="53">
        <v>4223</v>
      </c>
      <c r="B372" s="85" t="s">
        <v>679</v>
      </c>
      <c r="C372" s="50" t="s">
        <v>770</v>
      </c>
      <c r="D372" s="242">
        <v>1927.93</v>
      </c>
      <c r="E372" s="242">
        <v>3235</v>
      </c>
      <c r="F372" s="52">
        <f t="shared" si="81"/>
        <v>167.79654862987763</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8451.7900000000009</v>
      </c>
      <c r="E375" s="242">
        <v>36137.5</v>
      </c>
      <c r="F375" s="52">
        <f t="shared" si="81"/>
        <v>427.57214743858987</v>
      </c>
    </row>
    <row r="376" spans="1:6" ht="12.75" customHeight="1" x14ac:dyDescent="0.2">
      <c r="A376" s="53">
        <v>4227</v>
      </c>
      <c r="B376" s="232" t="s">
        <v>687</v>
      </c>
      <c r="C376" s="50" t="s">
        <v>774</v>
      </c>
      <c r="D376" s="242">
        <v>51793.13</v>
      </c>
      <c r="E376" s="242">
        <v>70149.36</v>
      </c>
      <c r="F376" s="52">
        <f t="shared" si="81"/>
        <v>135.4414378895425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26385.29</v>
      </c>
      <c r="E378" s="51">
        <f t="shared" si="102"/>
        <v>0</v>
      </c>
      <c r="F378" s="52">
        <f t="shared" si="81"/>
        <v>0</v>
      </c>
    </row>
    <row r="379" spans="1:6" ht="12.75" customHeight="1" x14ac:dyDescent="0.2">
      <c r="A379" s="53">
        <v>4231</v>
      </c>
      <c r="B379" s="85" t="s">
        <v>693</v>
      </c>
      <c r="C379" s="50" t="s">
        <v>778</v>
      </c>
      <c r="D379" s="242">
        <v>26385.29</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6870.66</v>
      </c>
      <c r="E383" s="51">
        <f t="shared" si="103"/>
        <v>11919.68</v>
      </c>
      <c r="F383" s="52">
        <f t="shared" si="81"/>
        <v>173.48668104665344</v>
      </c>
    </row>
    <row r="384" spans="1:6" ht="12.75" customHeight="1" x14ac:dyDescent="0.2">
      <c r="A384" s="53">
        <v>4241</v>
      </c>
      <c r="B384" s="85" t="s">
        <v>784</v>
      </c>
      <c r="C384" s="50" t="s">
        <v>785</v>
      </c>
      <c r="D384" s="242">
        <v>6870.66</v>
      </c>
      <c r="E384" s="242">
        <v>11919.68</v>
      </c>
      <c r="F384" s="52">
        <f t="shared" si="81"/>
        <v>173.48668104665344</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8255.36</v>
      </c>
      <c r="E391" s="51">
        <f t="shared" si="105"/>
        <v>8206.86</v>
      </c>
      <c r="F391" s="52">
        <f t="shared" si="81"/>
        <v>99.412502907202111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5076.66</v>
      </c>
      <c r="F393" s="52" t="str">
        <f t="shared" si="81"/>
        <v>-</v>
      </c>
    </row>
    <row r="394" spans="1:6" ht="12.75" customHeight="1" x14ac:dyDescent="0.2">
      <c r="A394" s="53">
        <v>4263</v>
      </c>
      <c r="B394" s="85" t="s">
        <v>723</v>
      </c>
      <c r="C394" s="50" t="s">
        <v>798</v>
      </c>
      <c r="D394" s="242">
        <v>4970.47</v>
      </c>
      <c r="E394" s="242">
        <v>2130.1999999999998</v>
      </c>
      <c r="F394" s="52">
        <f t="shared" si="81"/>
        <v>42.857114115968912</v>
      </c>
    </row>
    <row r="395" spans="1:6" ht="12.75" customHeight="1" x14ac:dyDescent="0.2">
      <c r="A395" s="53">
        <v>4264</v>
      </c>
      <c r="B395" s="85" t="s">
        <v>725</v>
      </c>
      <c r="C395" s="50" t="s">
        <v>799</v>
      </c>
      <c r="D395" s="242">
        <v>3284.89</v>
      </c>
      <c r="E395" s="242">
        <v>1000</v>
      </c>
      <c r="F395" s="52">
        <f t="shared" si="81"/>
        <v>30.442419685286264</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217.67</v>
      </c>
      <c r="E402" s="51">
        <f t="shared" si="109"/>
        <v>13684.74</v>
      </c>
      <c r="F402" s="52">
        <f t="shared" si="81"/>
        <v>6286.9205678320395</v>
      </c>
    </row>
    <row r="403" spans="1:6" ht="12.75" customHeight="1" x14ac:dyDescent="0.2">
      <c r="A403" s="53">
        <v>451</v>
      </c>
      <c r="B403" s="85" t="s">
        <v>812</v>
      </c>
      <c r="C403" s="50" t="s">
        <v>813</v>
      </c>
      <c r="D403" s="242">
        <v>217.67</v>
      </c>
      <c r="E403" s="242">
        <v>13684.74</v>
      </c>
      <c r="F403" s="52">
        <f t="shared" si="81"/>
        <v>6286.9205678320395</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385159.72</v>
      </c>
      <c r="E408" s="51">
        <f t="shared" si="111"/>
        <v>1126693.55</v>
      </c>
      <c r="F408" s="52">
        <f t="shared" si="81"/>
        <v>292.5263186918923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168539.66</v>
      </c>
      <c r="E410" s="242">
        <v>238646.02</v>
      </c>
      <c r="F410" s="52">
        <f t="shared" si="81"/>
        <v>141.5963577949546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1804530.36</v>
      </c>
      <c r="E412" s="51">
        <f>E6+E298</f>
        <v>3127746.1</v>
      </c>
      <c r="F412" s="52">
        <f t="shared" si="81"/>
        <v>173.3274301907561</v>
      </c>
    </row>
    <row r="413" spans="1:6" ht="12.75" customHeight="1" x14ac:dyDescent="0.2">
      <c r="A413" s="53" t="s">
        <v>609</v>
      </c>
      <c r="B413" s="85" t="s">
        <v>832</v>
      </c>
      <c r="C413" s="50" t="s">
        <v>833</v>
      </c>
      <c r="D413" s="51">
        <f t="shared" ref="D413:E413" si="112">D289+D350</f>
        <v>1822583.5599999998</v>
      </c>
      <c r="E413" s="51">
        <f t="shared" si="112"/>
        <v>2778388.89</v>
      </c>
      <c r="F413" s="52">
        <f t="shared" si="81"/>
        <v>152.44233246567859</v>
      </c>
    </row>
    <row r="414" spans="1:6" ht="12.75" customHeight="1" x14ac:dyDescent="0.2">
      <c r="A414" s="53" t="s">
        <v>609</v>
      </c>
      <c r="B414" s="85" t="s">
        <v>834</v>
      </c>
      <c r="C414" s="50" t="s">
        <v>835</v>
      </c>
      <c r="D414" s="51">
        <f t="shared" ref="D414:E414" si="113">IF(D412&gt;=D413,D412-D413,0)</f>
        <v>0</v>
      </c>
      <c r="E414" s="51">
        <f t="shared" si="113"/>
        <v>349357.20999999996</v>
      </c>
      <c r="F414" s="52" t="str">
        <f t="shared" si="81"/>
        <v>-</v>
      </c>
    </row>
    <row r="415" spans="1:6" ht="12.75" customHeight="1" x14ac:dyDescent="0.2">
      <c r="A415" s="53" t="s">
        <v>609</v>
      </c>
      <c r="B415" s="85" t="s">
        <v>836</v>
      </c>
      <c r="C415" s="50" t="s">
        <v>837</v>
      </c>
      <c r="D415" s="51">
        <f t="shared" ref="D415:E415" si="114">IF(D413&gt;=D412,D413-D412,0)</f>
        <v>18053.199999999721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173193.58000000002</v>
      </c>
      <c r="E417" s="51">
        <f t="shared" si="116"/>
        <v>223271.9</v>
      </c>
      <c r="F417" s="52">
        <f t="shared" si="81"/>
        <v>128.9146514553253</v>
      </c>
    </row>
    <row r="418" spans="1:6" ht="12.75" customHeight="1" x14ac:dyDescent="0.2">
      <c r="A418" s="55" t="s">
        <v>843</v>
      </c>
      <c r="B418" s="233" t="s">
        <v>844</v>
      </c>
      <c r="C418" s="56" t="s">
        <v>845</v>
      </c>
      <c r="D418" s="62">
        <f t="shared" ref="D418:E418" si="117">D294+D411</f>
        <v>32125.25</v>
      </c>
      <c r="E418" s="62">
        <f t="shared" si="117"/>
        <v>73899.520000000004</v>
      </c>
      <c r="F418" s="57">
        <f t="shared" si="81"/>
        <v>230.03562618189744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32074.41</v>
      </c>
      <c r="E528" s="51">
        <f t="shared" si="148"/>
        <v>32074.44</v>
      </c>
      <c r="F528" s="52">
        <f t="shared" si="119"/>
        <v>100.00009353250769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32074.41</v>
      </c>
      <c r="E593" s="51">
        <f t="shared" si="167"/>
        <v>32074.44</v>
      </c>
      <c r="F593" s="52">
        <f t="shared" si="119"/>
        <v>100.00009353250769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32074.41</v>
      </c>
      <c r="E599" s="51">
        <f t="shared" si="169"/>
        <v>32074.44</v>
      </c>
      <c r="F599" s="52">
        <f t="shared" si="119"/>
        <v>100.00009353250769</v>
      </c>
    </row>
    <row r="600" spans="1:6" ht="12.75" customHeight="1" x14ac:dyDescent="0.2">
      <c r="A600" s="53">
        <v>5422</v>
      </c>
      <c r="B600" s="85" t="s">
        <v>1198</v>
      </c>
      <c r="C600" s="50" t="s">
        <v>1199</v>
      </c>
      <c r="D600" s="242">
        <v>32074.41</v>
      </c>
      <c r="E600" s="242">
        <v>32074.44</v>
      </c>
      <c r="F600" s="52">
        <f t="shared" si="119"/>
        <v>100.00009353250769</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32074.41</v>
      </c>
      <c r="E636" s="51">
        <f t="shared" si="179"/>
        <v>32074.44</v>
      </c>
      <c r="F636" s="52">
        <f t="shared" si="119"/>
        <v>100.00009353250769</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1804530.36</v>
      </c>
      <c r="E639" s="51">
        <f t="shared" si="180"/>
        <v>3127746.1</v>
      </c>
      <c r="F639" s="52">
        <f t="shared" si="119"/>
        <v>173.3274301907561</v>
      </c>
    </row>
    <row r="640" spans="1:6" ht="12.75" customHeight="1" x14ac:dyDescent="0.2">
      <c r="A640" s="53" t="s">
        <v>609</v>
      </c>
      <c r="B640" s="85" t="s">
        <v>1278</v>
      </c>
      <c r="C640" s="50" t="s">
        <v>1279</v>
      </c>
      <c r="D640" s="51">
        <f t="shared" ref="D640:E640" si="181">D413+D528</f>
        <v>1854657.9699999997</v>
      </c>
      <c r="E640" s="51">
        <f t="shared" si="181"/>
        <v>2810463.33</v>
      </c>
      <c r="F640" s="52">
        <f t="shared" si="119"/>
        <v>151.53539765609722</v>
      </c>
    </row>
    <row r="641" spans="1:6" ht="12.75" customHeight="1" x14ac:dyDescent="0.2">
      <c r="A641" s="53" t="s">
        <v>609</v>
      </c>
      <c r="B641" s="85" t="s">
        <v>1280</v>
      </c>
      <c r="C641" s="50" t="s">
        <v>1281</v>
      </c>
      <c r="D641" s="51">
        <f t="shared" ref="D641:E641" si="182">IF(D639&gt;=D640,D639-D640,0)</f>
        <v>0</v>
      </c>
      <c r="E641" s="51">
        <f t="shared" si="182"/>
        <v>317282.77</v>
      </c>
      <c r="F641" s="52" t="str">
        <f t="shared" si="119"/>
        <v>-</v>
      </c>
    </row>
    <row r="642" spans="1:6" ht="12.75" customHeight="1" x14ac:dyDescent="0.2">
      <c r="A642" s="53" t="s">
        <v>609</v>
      </c>
      <c r="B642" s="85" t="s">
        <v>1282</v>
      </c>
      <c r="C642" s="50" t="s">
        <v>1283</v>
      </c>
      <c r="D642" s="51">
        <f t="shared" ref="D642:E642" si="183">IF(D640&gt;=D639,D640-D639,0)</f>
        <v>50127.609999999637</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173193.58000000002</v>
      </c>
      <c r="E644" s="51">
        <f t="shared" si="185"/>
        <v>223271.9</v>
      </c>
      <c r="F644" s="52">
        <f t="shared" si="119"/>
        <v>128.9146514553253</v>
      </c>
    </row>
    <row r="645" spans="1:6" ht="24" x14ac:dyDescent="0.2">
      <c r="A645" s="53" t="s">
        <v>609</v>
      </c>
      <c r="B645" s="85" t="s">
        <v>1288</v>
      </c>
      <c r="C645" s="50" t="s">
        <v>1289</v>
      </c>
      <c r="D645" s="51">
        <f t="shared" ref="D645:E645" si="186">IF(D641+D643-D642-D644&gt;=0,D641+D643-D642-D644,0)</f>
        <v>0</v>
      </c>
      <c r="E645" s="51">
        <f t="shared" si="186"/>
        <v>94010.870000000024</v>
      </c>
      <c r="F645" s="52" t="str">
        <f t="shared" si="119"/>
        <v>-</v>
      </c>
    </row>
    <row r="646" spans="1:6" ht="24" x14ac:dyDescent="0.2">
      <c r="A646" s="53" t="s">
        <v>609</v>
      </c>
      <c r="B646" s="85" t="s">
        <v>1290</v>
      </c>
      <c r="C646" s="50" t="s">
        <v>1291</v>
      </c>
      <c r="D646" s="51">
        <f t="shared" ref="D646:E646" si="187">IF(D642+D644-D641-D643&gt;=0,D642+D644-D641-D643,0)</f>
        <v>223321.18999999965</v>
      </c>
      <c r="E646" s="51">
        <f t="shared" si="187"/>
        <v>0</v>
      </c>
      <c r="F646" s="52">
        <f t="shared" si="119"/>
        <v>0</v>
      </c>
    </row>
    <row r="647" spans="1:6" ht="24" x14ac:dyDescent="0.2">
      <c r="A647" s="55" t="s">
        <v>1292</v>
      </c>
      <c r="B647" s="233" t="s">
        <v>1293</v>
      </c>
      <c r="C647" s="56" t="s">
        <v>1292</v>
      </c>
      <c r="D647" s="243">
        <v>46432.29</v>
      </c>
      <c r="E647" s="243">
        <v>49380.88</v>
      </c>
      <c r="F647" s="57">
        <f t="shared" si="119"/>
        <v>106.35030062053798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2955.63</v>
      </c>
      <c r="E649" s="242">
        <v>2860.62</v>
      </c>
      <c r="F649" s="52">
        <f t="shared" ref="F649:F724" si="188">IF(D649&lt;&gt;0,IF(E649/D649&gt;=100,"&gt;&gt;100",E649/D649*100),"-")</f>
        <v>96.78545690766434</v>
      </c>
    </row>
    <row r="650" spans="1:6" ht="12.75" customHeight="1" x14ac:dyDescent="0.2">
      <c r="A650" s="53" t="s">
        <v>1297</v>
      </c>
      <c r="B650" s="85" t="s">
        <v>1298</v>
      </c>
      <c r="C650" s="50" t="s">
        <v>1297</v>
      </c>
      <c r="D650" s="242">
        <v>2124506.2200000002</v>
      </c>
      <c r="E650" s="242">
        <v>3469354.72</v>
      </c>
      <c r="F650" s="52">
        <f t="shared" si="188"/>
        <v>163.30169746455249</v>
      </c>
    </row>
    <row r="651" spans="1:6" ht="12.75" customHeight="1" x14ac:dyDescent="0.2">
      <c r="A651" s="53" t="s">
        <v>1299</v>
      </c>
      <c r="B651" s="85" t="s">
        <v>1300</v>
      </c>
      <c r="C651" s="50" t="s">
        <v>1299</v>
      </c>
      <c r="D651" s="242">
        <v>2124601.23</v>
      </c>
      <c r="E651" s="242">
        <v>3222853.93</v>
      </c>
      <c r="F651" s="52">
        <f t="shared" si="188"/>
        <v>151.69218037212568</v>
      </c>
    </row>
    <row r="652" spans="1:6" ht="24" x14ac:dyDescent="0.2">
      <c r="A652" s="53">
        <v>11</v>
      </c>
      <c r="B652" s="85" t="s">
        <v>1301</v>
      </c>
      <c r="C652" s="50" t="s">
        <v>1302</v>
      </c>
      <c r="D652" s="51">
        <f t="shared" ref="D652:E652" si="189">+D649+D650-D651</f>
        <v>2860.6200000001118</v>
      </c>
      <c r="E652" s="51">
        <f t="shared" si="189"/>
        <v>249361.41000000015</v>
      </c>
      <c r="F652" s="52">
        <f t="shared" si="188"/>
        <v>8717.0407114538248</v>
      </c>
    </row>
    <row r="653" spans="1:6" ht="24" x14ac:dyDescent="0.2">
      <c r="A653" s="53" t="s">
        <v>609</v>
      </c>
      <c r="B653" s="85" t="s">
        <v>1303</v>
      </c>
      <c r="C653" s="50" t="s">
        <v>1304</v>
      </c>
      <c r="D653" s="262">
        <v>12</v>
      </c>
      <c r="E653" s="262">
        <v>13</v>
      </c>
      <c r="F653" s="52">
        <f t="shared" si="188"/>
        <v>108.33333333333333</v>
      </c>
    </row>
    <row r="654" spans="1:6" ht="24" x14ac:dyDescent="0.2">
      <c r="A654" s="53" t="s">
        <v>609</v>
      </c>
      <c r="B654" s="85" t="s">
        <v>1305</v>
      </c>
      <c r="C654" s="50" t="s">
        <v>1306</v>
      </c>
      <c r="D654" s="262">
        <v>23</v>
      </c>
      <c r="E654" s="262">
        <v>23</v>
      </c>
      <c r="F654" s="52">
        <f t="shared" si="188"/>
        <v>100</v>
      </c>
    </row>
    <row r="655" spans="1:6" ht="12.75" customHeight="1" x14ac:dyDescent="0.2">
      <c r="A655" s="53" t="s">
        <v>609</v>
      </c>
      <c r="B655" s="85" t="s">
        <v>1307</v>
      </c>
      <c r="C655" s="50" t="s">
        <v>1308</v>
      </c>
      <c r="D655" s="262">
        <v>11</v>
      </c>
      <c r="E655" s="262">
        <v>10</v>
      </c>
      <c r="F655" s="52">
        <f t="shared" si="188"/>
        <v>90.909090909090907</v>
      </c>
    </row>
    <row r="656" spans="1:6" ht="12.75" customHeight="1" x14ac:dyDescent="0.2">
      <c r="A656" s="53" t="s">
        <v>609</v>
      </c>
      <c r="B656" s="85" t="s">
        <v>1309</v>
      </c>
      <c r="C656" s="50" t="s">
        <v>1310</v>
      </c>
      <c r="D656" s="262">
        <v>23</v>
      </c>
      <c r="E656" s="262">
        <v>23</v>
      </c>
      <c r="F656" s="52">
        <f t="shared" si="188"/>
        <v>100</v>
      </c>
    </row>
    <row r="657" spans="1:6" ht="24" x14ac:dyDescent="0.2">
      <c r="A657" s="53" t="s">
        <v>1311</v>
      </c>
      <c r="B657" s="85" t="s">
        <v>1312</v>
      </c>
      <c r="C657" s="50" t="s">
        <v>1313</v>
      </c>
      <c r="D657" s="242">
        <v>0</v>
      </c>
      <c r="E657" s="242">
        <v>22443.43</v>
      </c>
      <c r="F657" s="52" t="str">
        <f t="shared" si="188"/>
        <v>-</v>
      </c>
    </row>
    <row r="658" spans="1:6" ht="12.75" customHeight="1" x14ac:dyDescent="0.2">
      <c r="A658" s="53">
        <v>61315</v>
      </c>
      <c r="B658" s="85" t="s">
        <v>1314</v>
      </c>
      <c r="C658" s="50" t="s">
        <v>1315</v>
      </c>
      <c r="D658" s="242">
        <v>278.72000000000003</v>
      </c>
      <c r="E658" s="242">
        <v>0</v>
      </c>
      <c r="F658" s="52">
        <f t="shared" si="188"/>
        <v>0</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37868.699999999997</v>
      </c>
      <c r="E661" s="242">
        <v>14579</v>
      </c>
      <c r="F661" s="52">
        <f t="shared" si="188"/>
        <v>38.498813003879192</v>
      </c>
    </row>
    <row r="662" spans="1:6" ht="12.75" customHeight="1" x14ac:dyDescent="0.2">
      <c r="A662" s="53">
        <v>63312</v>
      </c>
      <c r="B662" s="85" t="s">
        <v>1322</v>
      </c>
      <c r="C662" s="50" t="s">
        <v>1323</v>
      </c>
      <c r="D662" s="242">
        <v>12402.95</v>
      </c>
      <c r="E662" s="242">
        <v>12333.36</v>
      </c>
      <c r="F662" s="52">
        <f t="shared" si="188"/>
        <v>99.438923804417499</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45125.75</v>
      </c>
      <c r="E665" s="242">
        <v>25000</v>
      </c>
      <c r="F665" s="52">
        <f t="shared" si="188"/>
        <v>55.400741261918085</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8266.14</v>
      </c>
      <c r="E670" s="242">
        <v>16518.82</v>
      </c>
      <c r="F670" s="52">
        <f t="shared" si="188"/>
        <v>199.83716704531983</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16328.29</v>
      </c>
      <c r="E673" s="242">
        <v>0</v>
      </c>
      <c r="F673" s="52">
        <f t="shared" si="188"/>
        <v>0</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3623.34</v>
      </c>
      <c r="E675" s="242">
        <v>3032.4</v>
      </c>
      <c r="F675" s="52">
        <f t="shared" si="188"/>
        <v>83.6907383795062</v>
      </c>
    </row>
    <row r="676" spans="1:6" ht="24" x14ac:dyDescent="0.2">
      <c r="A676" s="53">
        <v>63613</v>
      </c>
      <c r="B676" s="232" t="s">
        <v>1350</v>
      </c>
      <c r="C676" s="50" t="s">
        <v>1351</v>
      </c>
      <c r="D676" s="242">
        <v>35982.25</v>
      </c>
      <c r="E676" s="242">
        <v>30558.52</v>
      </c>
      <c r="F676" s="52">
        <f t="shared" si="188"/>
        <v>84.926651335033242</v>
      </c>
    </row>
    <row r="677" spans="1:6" ht="24" x14ac:dyDescent="0.2">
      <c r="A677" s="53">
        <v>63622</v>
      </c>
      <c r="B677" s="232" t="s">
        <v>1352</v>
      </c>
      <c r="C677" s="50" t="s">
        <v>1353</v>
      </c>
      <c r="D677" s="242">
        <v>2654.46</v>
      </c>
      <c r="E677" s="242">
        <v>8845.2999999999993</v>
      </c>
      <c r="F677" s="52">
        <f t="shared" si="188"/>
        <v>333.22408324103583</v>
      </c>
    </row>
    <row r="678" spans="1:6" ht="24" x14ac:dyDescent="0.2">
      <c r="A678" s="53">
        <v>63623</v>
      </c>
      <c r="B678" s="232" t="s">
        <v>1354</v>
      </c>
      <c r="C678" s="50" t="s">
        <v>1355</v>
      </c>
      <c r="D678" s="242">
        <v>530.89</v>
      </c>
      <c r="E678" s="242">
        <v>600</v>
      </c>
      <c r="F678" s="52">
        <f t="shared" si="188"/>
        <v>113.0177626250259</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11140.63</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11903.58</v>
      </c>
      <c r="E698" s="242">
        <v>813110.26</v>
      </c>
      <c r="F698" s="52">
        <f t="shared" si="188"/>
        <v>6830.8043462554961</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141856.28</v>
      </c>
      <c r="E710" s="242">
        <v>150808.03</v>
      </c>
      <c r="F710" s="52">
        <f t="shared" si="188"/>
        <v>106.31043616821194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6188.95</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16184.24</v>
      </c>
      <c r="E718" s="242">
        <v>19146.55</v>
      </c>
      <c r="F718" s="52">
        <f t="shared" si="188"/>
        <v>118.30367073152648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855.98</v>
      </c>
      <c r="E720" s="242">
        <v>1064.95</v>
      </c>
      <c r="F720" s="52">
        <f t="shared" si="188"/>
        <v>124.41295357368163</v>
      </c>
    </row>
    <row r="721" spans="1:6" ht="12.75" customHeight="1" x14ac:dyDescent="0.2">
      <c r="A721" s="53" t="s">
        <v>1422</v>
      </c>
      <c r="B721" s="85" t="s">
        <v>1423</v>
      </c>
      <c r="C721" s="50" t="s">
        <v>1422</v>
      </c>
      <c r="D721" s="242">
        <v>663.94</v>
      </c>
      <c r="E721" s="242">
        <v>0</v>
      </c>
      <c r="F721" s="52">
        <f t="shared" si="188"/>
        <v>0</v>
      </c>
    </row>
    <row r="722" spans="1:6" ht="12.75" customHeight="1" x14ac:dyDescent="0.2">
      <c r="A722" s="53" t="s">
        <v>1424</v>
      </c>
      <c r="B722" s="85" t="s">
        <v>1425</v>
      </c>
      <c r="C722" s="50" t="s">
        <v>1424</v>
      </c>
      <c r="D722" s="242">
        <v>182.31</v>
      </c>
      <c r="E722" s="242">
        <v>125.08</v>
      </c>
      <c r="F722" s="52">
        <f t="shared" si="188"/>
        <v>68.608414239482201</v>
      </c>
    </row>
    <row r="723" spans="1:6" ht="12.75" customHeight="1" x14ac:dyDescent="0.2">
      <c r="A723" s="53" t="s">
        <v>1426</v>
      </c>
      <c r="B723" s="85" t="s">
        <v>1427</v>
      </c>
      <c r="C723" s="50" t="s">
        <v>1426</v>
      </c>
      <c r="D723" s="242">
        <v>2630.47</v>
      </c>
      <c r="E723" s="242">
        <v>3381.76</v>
      </c>
      <c r="F723" s="52">
        <f t="shared" si="188"/>
        <v>128.56105562884201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1926.18</v>
      </c>
      <c r="E725" s="242">
        <v>1664.58</v>
      </c>
      <c r="F725" s="52">
        <f t="shared" ref="F725:F979" si="190">IF(D725&lt;&gt;0,IF(E725/D725&gt;=100,"&gt;&gt;100",E725/D725*100),"-")</f>
        <v>86.418714761860258</v>
      </c>
    </row>
    <row r="726" spans="1:6" ht="12.75" customHeight="1" x14ac:dyDescent="0.2">
      <c r="A726" s="53" t="s">
        <v>1432</v>
      </c>
      <c r="B726" s="85" t="s">
        <v>1433</v>
      </c>
      <c r="C726" s="50" t="s">
        <v>1432</v>
      </c>
      <c r="D726" s="242">
        <v>573.05999999999995</v>
      </c>
      <c r="E726" s="242">
        <v>670.55</v>
      </c>
      <c r="F726" s="52">
        <f t="shared" si="190"/>
        <v>117.01218022545632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2922.23</v>
      </c>
      <c r="E739" s="242">
        <v>2360.92</v>
      </c>
      <c r="F739" s="52">
        <f t="shared" si="190"/>
        <v>80.791724128490912</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201.08</v>
      </c>
      <c r="E742" s="242">
        <v>9213.68</v>
      </c>
      <c r="F742" s="52">
        <f t="shared" si="190"/>
        <v>4582.0966779391283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816.64</v>
      </c>
      <c r="E759" s="242">
        <v>489.64</v>
      </c>
      <c r="F759" s="52">
        <f t="shared" si="190"/>
        <v>59.957876175548584</v>
      </c>
    </row>
    <row r="760" spans="1:6" ht="12.75" customHeight="1" x14ac:dyDescent="0.2">
      <c r="A760" s="53">
        <v>35232</v>
      </c>
      <c r="B760" s="85" t="s">
        <v>1500</v>
      </c>
      <c r="C760" s="50" t="s">
        <v>1501</v>
      </c>
      <c r="D760" s="242">
        <v>1027.05</v>
      </c>
      <c r="E760" s="242">
        <v>361.48</v>
      </c>
      <c r="F760" s="52">
        <f t="shared" si="190"/>
        <v>35.195949564286067</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18531.38</v>
      </c>
      <c r="E763" s="242">
        <v>22779.81</v>
      </c>
      <c r="F763" s="52">
        <f t="shared" si="190"/>
        <v>122.92559971248768</v>
      </c>
    </row>
    <row r="764" spans="1:6" ht="12.75" customHeight="1" x14ac:dyDescent="0.2">
      <c r="A764" s="53">
        <v>36316</v>
      </c>
      <c r="B764" s="85" t="s">
        <v>1508</v>
      </c>
      <c r="C764" s="50" t="s">
        <v>1509</v>
      </c>
      <c r="D764" s="242">
        <v>3343.94</v>
      </c>
      <c r="E764" s="242">
        <v>5742.47</v>
      </c>
      <c r="F764" s="52">
        <f t="shared" si="190"/>
        <v>171.72766257767785</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8632.23</v>
      </c>
      <c r="E816" s="242">
        <v>6923.98</v>
      </c>
      <c r="F816" s="52">
        <f t="shared" si="190"/>
        <v>80.2107914177449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20545.490000000002</v>
      </c>
      <c r="E819" s="242">
        <v>21714.02</v>
      </c>
      <c r="F819" s="52">
        <f t="shared" si="190"/>
        <v>105.68752558347354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2369.31</v>
      </c>
      <c r="E823" s="242">
        <v>8360.4599999999991</v>
      </c>
      <c r="F823" s="52">
        <f t="shared" si="190"/>
        <v>352.86475809412866</v>
      </c>
    </row>
    <row r="824" spans="1:6" ht="12.75" customHeight="1" x14ac:dyDescent="0.2">
      <c r="A824" s="53">
        <v>37221</v>
      </c>
      <c r="B824" s="85" t="s">
        <v>1628</v>
      </c>
      <c r="C824" s="50" t="s">
        <v>1629</v>
      </c>
      <c r="D824" s="242">
        <v>57057.440000000002</v>
      </c>
      <c r="E824" s="242">
        <v>60987.06</v>
      </c>
      <c r="F824" s="52">
        <f t="shared" si="190"/>
        <v>106.88712988174723</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32259.05</v>
      </c>
      <c r="E828" s="242">
        <v>40853.300000000003</v>
      </c>
      <c r="F828" s="52">
        <f t="shared" si="190"/>
        <v>126.64136110641822</v>
      </c>
    </row>
    <row r="829" spans="1:6" ht="12.75" customHeight="1" x14ac:dyDescent="0.2">
      <c r="A829" s="53">
        <v>38117</v>
      </c>
      <c r="B829" s="85" t="s">
        <v>1637</v>
      </c>
      <c r="C829" s="50" t="s">
        <v>1638</v>
      </c>
      <c r="D829" s="242">
        <v>7783.01</v>
      </c>
      <c r="E829" s="242">
        <v>0</v>
      </c>
      <c r="F829" s="52">
        <f t="shared" si="190"/>
        <v>0</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32074.41</v>
      </c>
      <c r="E947" s="242">
        <v>32074.44</v>
      </c>
      <c r="F947" s="52">
        <f t="shared" si="190"/>
        <v>100.00009353250769</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0"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50" sqref="E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7653142.9800000014</v>
      </c>
      <c r="E6" s="229">
        <f t="shared" si="0"/>
        <v>8625638.9299999997</v>
      </c>
      <c r="F6" s="230">
        <f t="shared" ref="F6:F260" si="1">IF(D6&gt;0,IF(E6/D6&gt;=100,"&gt;&gt;100",E6/D6*100),"-")</f>
        <v>112.70714466646483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7343696.2300000014</v>
      </c>
      <c r="E7" s="104">
        <f t="shared" si="2"/>
        <v>8025310.7599999998</v>
      </c>
      <c r="F7" s="93">
        <f t="shared" si="1"/>
        <v>109.28162751633856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665764.27</v>
      </c>
      <c r="E8" s="104">
        <f>E9+E10-E11</f>
        <v>665285.22</v>
      </c>
      <c r="F8" s="93">
        <f t="shared" si="1"/>
        <v>99.92804510221012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664015.01</v>
      </c>
      <c r="E9" s="247">
        <v>664015.01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90464.09</v>
      </c>
      <c r="E10" s="247">
        <v>90464.09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88714.83</v>
      </c>
      <c r="E11" s="247">
        <v>89193.88</v>
      </c>
      <c r="F11" s="93">
        <f t="shared" si="1"/>
        <v>100.53998863549647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5828634.1000000006</v>
      </c>
      <c r="E12" s="104">
        <f t="shared" si="3"/>
        <v>6505091.6799999997</v>
      </c>
      <c r="F12" s="93">
        <f t="shared" si="1"/>
        <v>111.60576506252124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5600803.6699999999</v>
      </c>
      <c r="E13" s="104">
        <f t="shared" si="4"/>
        <v>6243766.3499999996</v>
      </c>
      <c r="F13" s="93">
        <f t="shared" si="1"/>
        <v>111.47982892962216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7963.37</v>
      </c>
      <c r="E14" s="247">
        <v>7963.37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2954392.67</v>
      </c>
      <c r="E15" s="247">
        <v>2965577.41</v>
      </c>
      <c r="F15" s="93">
        <f t="shared" si="1"/>
        <v>100.37858000778212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2226307.7999999998</v>
      </c>
      <c r="E16" s="247">
        <v>3022547.71</v>
      </c>
      <c r="F16" s="93">
        <f t="shared" si="1"/>
        <v>135.76504156343523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4935425.32</v>
      </c>
      <c r="E17" s="247">
        <v>5108742.5999999996</v>
      </c>
      <c r="F17" s="93">
        <f t="shared" si="1"/>
        <v>103.51169896741543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4523285.49</v>
      </c>
      <c r="E18" s="247">
        <v>4861064.74</v>
      </c>
      <c r="F18" s="93">
        <f t="shared" si="1"/>
        <v>107.46756424609404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147293.47999999998</v>
      </c>
      <c r="E19" s="104">
        <f t="shared" si="5"/>
        <v>186724.64</v>
      </c>
      <c r="F19" s="93">
        <f t="shared" si="1"/>
        <v>126.77047212137296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160197.15</v>
      </c>
      <c r="E20" s="247">
        <v>167019.79999999999</v>
      </c>
      <c r="F20" s="93">
        <f t="shared" si="1"/>
        <v>104.25890847621196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19007.03</v>
      </c>
      <c r="E21" s="247">
        <v>19007.03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101706.34</v>
      </c>
      <c r="E22" s="247">
        <v>103067</v>
      </c>
      <c r="F22" s="93">
        <f t="shared" si="1"/>
        <v>101.33783203682287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34192.74</v>
      </c>
      <c r="E24" s="247">
        <v>34256.639999999999</v>
      </c>
      <c r="F24" s="93">
        <f t="shared" si="1"/>
        <v>100.18688177665787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12474.11</v>
      </c>
      <c r="E25" s="247">
        <v>48611.61</v>
      </c>
      <c r="F25" s="93">
        <f t="shared" si="1"/>
        <v>389.70002669529129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442440.02</v>
      </c>
      <c r="E26" s="247">
        <v>492696.78</v>
      </c>
      <c r="F26" s="93">
        <f t="shared" si="1"/>
        <v>111.35899957693699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622723.91</v>
      </c>
      <c r="E28" s="247">
        <v>677934.22</v>
      </c>
      <c r="F28" s="93">
        <f t="shared" si="1"/>
        <v>108.86593707314047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21547.99</v>
      </c>
      <c r="E29" s="104">
        <f t="shared" si="6"/>
        <v>16270.93</v>
      </c>
      <c r="F29" s="93">
        <f t="shared" si="1"/>
        <v>75.510198399015408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51559.48</v>
      </c>
      <c r="E30" s="247">
        <v>51559.48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30011.49</v>
      </c>
      <c r="E34" s="247">
        <v>35288.550000000003</v>
      </c>
      <c r="F34" s="93">
        <f t="shared" si="1"/>
        <v>117.58346553270098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45199.61</v>
      </c>
      <c r="E35" s="104">
        <f t="shared" si="7"/>
        <v>40407.070000000007</v>
      </c>
      <c r="F35" s="93">
        <f t="shared" si="1"/>
        <v>89.396943911684218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113778.63</v>
      </c>
      <c r="E36" s="247">
        <v>125534.57</v>
      </c>
      <c r="F36" s="93">
        <f t="shared" si="1"/>
        <v>110.33229174933817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68579.02</v>
      </c>
      <c r="E40" s="247">
        <v>85127.5</v>
      </c>
      <c r="F40" s="93">
        <f t="shared" si="1"/>
        <v>124.13052854940183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38280.839999999997</v>
      </c>
      <c r="E42" s="247">
        <v>38280.839999999997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38280.839999999997</v>
      </c>
      <c r="E44" s="247">
        <v>38280.839999999997</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13789.349999999977</v>
      </c>
      <c r="E45" s="104">
        <f t="shared" si="9"/>
        <v>17922.690000000002</v>
      </c>
      <c r="F45" s="93">
        <f t="shared" si="1"/>
        <v>129.9748719120193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40020.92</v>
      </c>
      <c r="E47" s="247">
        <v>45097.58</v>
      </c>
      <c r="F47" s="93">
        <f t="shared" si="1"/>
        <v>112.68501573676969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157482.07</v>
      </c>
      <c r="E48" s="247">
        <v>164582.74</v>
      </c>
      <c r="F48" s="93">
        <f t="shared" si="1"/>
        <v>104.50887520084031</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41690.9</v>
      </c>
      <c r="E49" s="247">
        <v>42690.9</v>
      </c>
      <c r="F49" s="93">
        <f t="shared" si="1"/>
        <v>102.39860497134868</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225404.54</v>
      </c>
      <c r="E50" s="247">
        <v>234448.53</v>
      </c>
      <c r="F50" s="93">
        <f t="shared" si="1"/>
        <v>104.01233710731823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135846.44</v>
      </c>
      <c r="E54" s="247">
        <v>134573.35999999999</v>
      </c>
      <c r="F54" s="93">
        <f t="shared" si="1"/>
        <v>99.062853616186032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135846.44</v>
      </c>
      <c r="E55" s="247">
        <v>134573.35999999999</v>
      </c>
      <c r="F55" s="93">
        <f t="shared" si="1"/>
        <v>99.062853616186032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849297.86</v>
      </c>
      <c r="E56" s="104">
        <f t="shared" si="11"/>
        <v>854933.86</v>
      </c>
      <c r="F56" s="93">
        <f t="shared" si="1"/>
        <v>100.66360699413512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823802.13</v>
      </c>
      <c r="E57" s="247">
        <v>834408.6</v>
      </c>
      <c r="F57" s="93">
        <f t="shared" si="1"/>
        <v>101.28750213355238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25313.24</v>
      </c>
      <c r="E61" s="247">
        <v>20342.77</v>
      </c>
      <c r="F61" s="93">
        <f t="shared" si="1"/>
        <v>80.364149354250969</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182.49</v>
      </c>
      <c r="E62" s="247">
        <v>182.49</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309446.75</v>
      </c>
      <c r="E68" s="104">
        <f t="shared" si="13"/>
        <v>600328.17000000004</v>
      </c>
      <c r="F68" s="93">
        <f t="shared" si="1"/>
        <v>194.00047665713086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2860.62</v>
      </c>
      <c r="E69" s="104">
        <f t="shared" si="14"/>
        <v>249361.41</v>
      </c>
      <c r="F69" s="93">
        <f t="shared" si="1"/>
        <v>8717.0407114541595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2860.62</v>
      </c>
      <c r="E70" s="104">
        <f t="shared" si="15"/>
        <v>249361.41</v>
      </c>
      <c r="F70" s="93">
        <f t="shared" si="1"/>
        <v>8717.0407114541595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2860.62</v>
      </c>
      <c r="E72" s="247">
        <v>249361.41</v>
      </c>
      <c r="F72" s="93">
        <f t="shared" si="1"/>
        <v>8717.0407114541595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3800.59</v>
      </c>
      <c r="E78" s="104">
        <f>E79+SUM(E82:E84)-E85+E86</f>
        <v>3463.53</v>
      </c>
      <c r="F78" s="93">
        <f t="shared" si="1"/>
        <v>91.131376970417762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237.24</v>
      </c>
      <c r="E84" s="247">
        <v>178.63</v>
      </c>
      <c r="F84" s="93">
        <f t="shared" si="1"/>
        <v>75.295059854999153</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3563.35</v>
      </c>
      <c r="E86" s="247">
        <v>3284.9</v>
      </c>
      <c r="F86" s="93">
        <f t="shared" si="1"/>
        <v>92.185724107932145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223067.22</v>
      </c>
      <c r="E134" s="104">
        <f t="shared" si="23"/>
        <v>223067.22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223067.22</v>
      </c>
      <c r="E135" s="104">
        <f t="shared" si="24"/>
        <v>223067.22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3981.68</v>
      </c>
      <c r="E139" s="247">
        <v>3981.68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219085.54</v>
      </c>
      <c r="E141" s="247">
        <v>219085.54</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33286.030000000013</v>
      </c>
      <c r="E146" s="104">
        <f t="shared" si="26"/>
        <v>75055.13</v>
      </c>
      <c r="F146" s="93">
        <f t="shared" si="1"/>
        <v>225.48537629750371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19896.18</v>
      </c>
      <c r="E147" s="247">
        <v>22609.98</v>
      </c>
      <c r="F147" s="93">
        <f t="shared" si="1"/>
        <v>113.63980422372535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112.81</v>
      </c>
      <c r="E149" s="104">
        <f t="shared" si="27"/>
        <v>32534.63</v>
      </c>
      <c r="F149" s="93" t="str">
        <f t="shared" si="1"/>
        <v>&gt;&gt;100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112.81</v>
      </c>
      <c r="E155" s="247">
        <v>1167.95</v>
      </c>
      <c r="F155" s="93">
        <f t="shared" si="1"/>
        <v>1035.3248825458736</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31366.68</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10363.75</v>
      </c>
      <c r="E158" s="247">
        <v>17648.599999999999</v>
      </c>
      <c r="F158" s="93">
        <f t="shared" si="1"/>
        <v>170.2916415390182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23323.24</v>
      </c>
      <c r="E159" s="247">
        <v>23351.27</v>
      </c>
      <c r="F159" s="93">
        <f t="shared" si="1"/>
        <v>100.12018055810428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8829.5499999999993</v>
      </c>
      <c r="E160" s="247">
        <v>11446.43</v>
      </c>
      <c r="F160" s="93">
        <f t="shared" si="1"/>
        <v>129.63775050823656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1982.59</v>
      </c>
      <c r="E162" s="247">
        <v>876.12</v>
      </c>
      <c r="F162" s="93">
        <f t="shared" si="1"/>
        <v>44.190679868253149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31222.09</v>
      </c>
      <c r="E163" s="247">
        <v>33411.9</v>
      </c>
      <c r="F163" s="93">
        <f t="shared" si="1"/>
        <v>107.0136560364793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46432.29</v>
      </c>
      <c r="E170" s="104">
        <f t="shared" si="29"/>
        <v>49380.88</v>
      </c>
      <c r="F170" s="93">
        <f t="shared" si="1"/>
        <v>106.35030062053798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46432.29</v>
      </c>
      <c r="E173" s="247">
        <v>49380.88</v>
      </c>
      <c r="F173" s="93">
        <f t="shared" si="1"/>
        <v>106.35030062053798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7653142.9799999995</v>
      </c>
      <c r="E175" s="104">
        <f t="shared" si="30"/>
        <v>8625638.9299999997</v>
      </c>
      <c r="F175" s="93">
        <f t="shared" si="1"/>
        <v>112.70714466646487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410634.99</v>
      </c>
      <c r="E176" s="104">
        <f t="shared" si="31"/>
        <v>310331.07999999996</v>
      </c>
      <c r="F176" s="93">
        <f t="shared" si="1"/>
        <v>75.573462456280211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179519.68</v>
      </c>
      <c r="E177" s="104">
        <f t="shared" si="32"/>
        <v>161899.88</v>
      </c>
      <c r="F177" s="93">
        <f t="shared" si="1"/>
        <v>90.185031524120376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46357.17</v>
      </c>
      <c r="E178" s="247">
        <v>49240.88</v>
      </c>
      <c r="F178" s="93">
        <f t="shared" si="1"/>
        <v>106.22063426218642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92416.639999999999</v>
      </c>
      <c r="E179" s="247">
        <v>71681.13</v>
      </c>
      <c r="F179" s="93">
        <f t="shared" si="1"/>
        <v>77.563012461825068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377.15</v>
      </c>
      <c r="E180" s="104">
        <f t="shared" si="33"/>
        <v>370.63</v>
      </c>
      <c r="F180" s="93">
        <f t="shared" si="1"/>
        <v>98.271244862786702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377.15</v>
      </c>
      <c r="E183" s="247">
        <v>370.63</v>
      </c>
      <c r="F183" s="93">
        <f t="shared" si="1"/>
        <v>98.271244862786702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14320.45</v>
      </c>
      <c r="E186" s="247">
        <v>8538.5499999999993</v>
      </c>
      <c r="F186" s="93">
        <f t="shared" si="1"/>
        <v>59.624872123431871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26048.27</v>
      </c>
      <c r="E188" s="247">
        <v>32068.69</v>
      </c>
      <c r="F188" s="93">
        <f t="shared" si="1"/>
        <v>123.11255219636466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46035.45</v>
      </c>
      <c r="E189" s="247">
        <v>30825.11</v>
      </c>
      <c r="F189" s="93">
        <f t="shared" si="1"/>
        <v>66.959506206629896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185079.86</v>
      </c>
      <c r="E206" s="104">
        <f t="shared" si="37"/>
        <v>117606.09</v>
      </c>
      <c r="F206" s="93">
        <f t="shared" si="1"/>
        <v>63.543429306678753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185079.86</v>
      </c>
      <c r="E207" s="104">
        <f t="shared" si="38"/>
        <v>117606.09</v>
      </c>
      <c r="F207" s="93">
        <f t="shared" si="1"/>
        <v>63.543429306678753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149680.53</v>
      </c>
      <c r="E208" s="247">
        <v>117606.09</v>
      </c>
      <c r="F208" s="93">
        <f t="shared" si="1"/>
        <v>78.57140137063918</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35399.33</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7242507.9899999993</v>
      </c>
      <c r="E237" s="104">
        <f t="shared" si="41"/>
        <v>8315307.8499999996</v>
      </c>
      <c r="F237" s="93">
        <f t="shared" si="1"/>
        <v>114.81254644773958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7433708.4899999993</v>
      </c>
      <c r="E238" s="104">
        <f t="shared" si="42"/>
        <v>8147397.46</v>
      </c>
      <c r="F238" s="93">
        <f t="shared" si="1"/>
        <v>109.60071236261244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7583389.0199999996</v>
      </c>
      <c r="E239" s="104">
        <f t="shared" si="43"/>
        <v>8265003.5499999998</v>
      </c>
      <c r="F239" s="93">
        <f t="shared" si="1"/>
        <v>108.98825746908602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7339760.6799999997</v>
      </c>
      <c r="E240" s="247">
        <v>8028458.21</v>
      </c>
      <c r="F240" s="93">
        <f t="shared" si="1"/>
        <v>109.3831060715184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243628.34</v>
      </c>
      <c r="E241" s="247">
        <v>236545.34</v>
      </c>
      <c r="F241" s="93">
        <f t="shared" si="1"/>
        <v>97.092702761920052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149680.53</v>
      </c>
      <c r="E242" s="104">
        <f t="shared" si="44"/>
        <v>117606.09</v>
      </c>
      <c r="F242" s="93">
        <f t="shared" si="1"/>
        <v>78.57140137063918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149680.53</v>
      </c>
      <c r="E244" s="247">
        <v>117606.09</v>
      </c>
      <c r="F244" s="93">
        <f t="shared" si="1"/>
        <v>78.57140137063918</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-223321.19</v>
      </c>
      <c r="E245" s="104">
        <f t="shared" si="45"/>
        <v>94010.87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285473.74</v>
      </c>
      <c r="E246" s="104">
        <f t="shared" si="46"/>
        <v>642166.26</v>
      </c>
      <c r="F246" s="93">
        <f t="shared" si="1"/>
        <v>224.9475766142273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285473.74</v>
      </c>
      <c r="E247" s="247">
        <v>642166.26</v>
      </c>
      <c r="F247" s="93">
        <f t="shared" si="1"/>
        <v>224.9475766142273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508794.93</v>
      </c>
      <c r="E250" s="104">
        <f t="shared" si="47"/>
        <v>548155.39</v>
      </c>
      <c r="F250" s="93">
        <f t="shared" si="1"/>
        <v>107.73601655189449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476720.52</v>
      </c>
      <c r="E252" s="247">
        <v>516080.95</v>
      </c>
      <c r="F252" s="93">
        <f t="shared" si="1"/>
        <v>108.25650005583984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32074.41</v>
      </c>
      <c r="E253" s="247">
        <v>32074.44</v>
      </c>
      <c r="F253" s="93">
        <f t="shared" si="1"/>
        <v>100.00009353250769</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32120.69</v>
      </c>
      <c r="E255" s="247">
        <v>73899.520000000004</v>
      </c>
      <c r="F255" s="93">
        <f t="shared" si="1"/>
        <v>230.06828309105441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1026567.35</v>
      </c>
      <c r="E259" s="104">
        <f t="shared" si="49"/>
        <v>1166262.55</v>
      </c>
      <c r="F259" s="93">
        <f t="shared" si="1"/>
        <v>113.6079917211472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1026567.35</v>
      </c>
      <c r="E260" s="248">
        <v>1166262.55</v>
      </c>
      <c r="F260" s="97">
        <f t="shared" si="1"/>
        <v>113.6079917211472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57218.12</v>
      </c>
      <c r="E264" s="247">
        <v>65976.75</v>
      </c>
      <c r="F264" s="93">
        <f t="shared" si="50"/>
        <v>115.30744106936753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7290</v>
      </c>
      <c r="E265" s="247">
        <v>42490.28</v>
      </c>
      <c r="F265" s="93">
        <f t="shared" si="50"/>
        <v>582.85706447187931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196.35</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3367</v>
      </c>
      <c r="E269" s="247">
        <v>3284.9</v>
      </c>
      <c r="F269" s="93">
        <f t="shared" si="50"/>
        <v>97.56162756162756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54865.81</v>
      </c>
      <c r="E287" s="247">
        <v>6559.42</v>
      </c>
      <c r="F287" s="93">
        <f t="shared" si="50"/>
        <v>11.955387152764171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124653.87</v>
      </c>
      <c r="E288" s="247">
        <v>155340.46</v>
      </c>
      <c r="F288" s="93">
        <f t="shared" si="50"/>
        <v>124.61743867238138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14993.57</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31041.88</v>
      </c>
      <c r="E290" s="247">
        <v>30825.11</v>
      </c>
      <c r="F290" s="93">
        <f t="shared" si="50"/>
        <v>99.301685336068559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185079.86</v>
      </c>
      <c r="E294" s="247">
        <v>117606.09</v>
      </c>
      <c r="F294" s="93">
        <f t="shared" si="50"/>
        <v>63.543429306678753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21352.48</v>
      </c>
      <c r="E297" s="247">
        <v>21372.42</v>
      </c>
      <c r="F297" s="93">
        <f t="shared" si="50"/>
        <v>100.09338493701902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476.47</v>
      </c>
      <c r="E301" s="247">
        <v>247.27</v>
      </c>
      <c r="F301" s="93">
        <f t="shared" si="50"/>
        <v>51.896236908934455</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9"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512255.69</v>
      </c>
      <c r="E5" s="79">
        <f t="shared" si="0"/>
        <v>380045.43</v>
      </c>
      <c r="F5" s="80">
        <f t="shared" ref="F5:F141" si="1">IF(D5&gt;0,IF(E5/D5&gt;=100,"&gt;&gt;100",E5/D5*100),"-")</f>
        <v>74.190572680608</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509333.46</v>
      </c>
      <c r="E6" s="81">
        <f t="shared" si="2"/>
        <v>377684.51</v>
      </c>
      <c r="F6" s="63">
        <f t="shared" si="1"/>
        <v>74.152699490820808</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36355.25</v>
      </c>
      <c r="E7" s="249">
        <v>31077.9</v>
      </c>
      <c r="F7" s="63">
        <f t="shared" si="1"/>
        <v>85.483939733601062</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472978.21</v>
      </c>
      <c r="E8" s="249">
        <v>346606.61</v>
      </c>
      <c r="F8" s="63">
        <f t="shared" si="1"/>
        <v>73.28172898282142</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2922.23</v>
      </c>
      <c r="E20" s="249">
        <v>2360.92</v>
      </c>
      <c r="F20" s="63">
        <f t="shared" si="1"/>
        <v>80.791724128490912</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54286.34</v>
      </c>
      <c r="E28" s="81">
        <f t="shared" si="6"/>
        <v>91071.76999999999</v>
      </c>
      <c r="F28" s="63">
        <f t="shared" si="1"/>
        <v>167.76185316600825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53490</v>
      </c>
      <c r="E30" s="249">
        <v>90275.43</v>
      </c>
      <c r="F30" s="63">
        <f t="shared" si="1"/>
        <v>168.77066741446998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796.34</v>
      </c>
      <c r="E34" s="249">
        <v>796.34</v>
      </c>
      <c r="F34" s="63">
        <f t="shared" si="1"/>
        <v>100</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412073.76999999996</v>
      </c>
      <c r="E35" s="81">
        <f t="shared" si="7"/>
        <v>1243709.6299999999</v>
      </c>
      <c r="F35" s="63">
        <f t="shared" si="1"/>
        <v>301.81722801720673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3017.89</v>
      </c>
      <c r="E36" s="81">
        <f t="shared" si="8"/>
        <v>2352.3200000000002</v>
      </c>
      <c r="F36" s="63">
        <f t="shared" si="1"/>
        <v>77.945849583649505</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3017.89</v>
      </c>
      <c r="E38" s="249">
        <v>2352.3200000000002</v>
      </c>
      <c r="F38" s="63">
        <f t="shared" si="1"/>
        <v>77.945849583649505</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4256.41</v>
      </c>
      <c r="E39" s="81">
        <f t="shared" si="9"/>
        <v>6381.71</v>
      </c>
      <c r="F39" s="63">
        <f t="shared" si="1"/>
        <v>149.93174999588857</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4256.41</v>
      </c>
      <c r="E40" s="249">
        <v>6381.71</v>
      </c>
      <c r="F40" s="63">
        <f t="shared" si="1"/>
        <v>149.93174999588857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309735.67</v>
      </c>
      <c r="E54" s="81">
        <f t="shared" si="12"/>
        <v>1109613.4099999999</v>
      </c>
      <c r="F54" s="63">
        <f t="shared" si="1"/>
        <v>358.24527733599427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309735.67</v>
      </c>
      <c r="E55" s="249">
        <v>1109613.4099999999</v>
      </c>
      <c r="F55" s="63">
        <f t="shared" si="1"/>
        <v>358.24527733599427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2780.35</v>
      </c>
      <c r="E60" s="249">
        <v>506.51</v>
      </c>
      <c r="F60" s="63">
        <f t="shared" si="1"/>
        <v>18.217490603700973</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92283.45</v>
      </c>
      <c r="E61" s="81">
        <f t="shared" si="13"/>
        <v>124855.67999999999</v>
      </c>
      <c r="F61" s="63">
        <f t="shared" si="1"/>
        <v>135.29585207315071</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92283.45</v>
      </c>
      <c r="E64" s="249">
        <v>124855.67999999999</v>
      </c>
      <c r="F64" s="63">
        <f t="shared" si="1"/>
        <v>135.29585207315071</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59239.88</v>
      </c>
      <c r="E75" s="81">
        <f t="shared" si="15"/>
        <v>29682.370000000003</v>
      </c>
      <c r="F75" s="63">
        <f t="shared" si="1"/>
        <v>50.105385088558599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39980.35</v>
      </c>
      <c r="E76" s="249">
        <v>15578.6</v>
      </c>
      <c r="F76" s="63">
        <f t="shared" si="1"/>
        <v>38.96564187156941</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19259.53</v>
      </c>
      <c r="E81" s="249">
        <v>14103.77</v>
      </c>
      <c r="F81" s="63">
        <f t="shared" si="1"/>
        <v>73.230084015549707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135072.01999999999</v>
      </c>
      <c r="E82" s="81">
        <f t="shared" si="16"/>
        <v>214468.70999999996</v>
      </c>
      <c r="F82" s="63">
        <f t="shared" si="1"/>
        <v>158.78100438566031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53705.18</v>
      </c>
      <c r="E84" s="249">
        <v>133909.24</v>
      </c>
      <c r="F84" s="63">
        <f t="shared" si="1"/>
        <v>249.34138569128712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40970.5</v>
      </c>
      <c r="E85" s="249">
        <v>32199.42</v>
      </c>
      <c r="F85" s="63">
        <f t="shared" si="1"/>
        <v>78.591718431554398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40396.339999999997</v>
      </c>
      <c r="E86" s="249">
        <v>48360.05</v>
      </c>
      <c r="F86" s="63">
        <f t="shared" si="1"/>
        <v>119.7139394311465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7913.31</v>
      </c>
      <c r="E89" s="81">
        <f t="shared" si="17"/>
        <v>7929.92</v>
      </c>
      <c r="F89" s="63">
        <f t="shared" si="1"/>
        <v>100.20989952371384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7913.31</v>
      </c>
      <c r="E104" s="249">
        <v>7929.92</v>
      </c>
      <c r="F104" s="63">
        <f t="shared" si="1"/>
        <v>100.20989952371384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74798.95</v>
      </c>
      <c r="E107" s="81">
        <f t="shared" si="21"/>
        <v>142604.45000000001</v>
      </c>
      <c r="F107" s="63">
        <f t="shared" si="1"/>
        <v>190.65033666916449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32861.93</v>
      </c>
      <c r="E108" s="249">
        <v>92070.05</v>
      </c>
      <c r="F108" s="63">
        <f t="shared" si="1"/>
        <v>280.17237575516714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32646.42</v>
      </c>
      <c r="E109" s="249">
        <v>43894.400000000001</v>
      </c>
      <c r="F109" s="63">
        <f t="shared" si="1"/>
        <v>134.45394625199333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9290.6</v>
      </c>
      <c r="E111" s="249">
        <v>6640</v>
      </c>
      <c r="F111" s="63">
        <f t="shared" si="1"/>
        <v>71.470088045981967</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537106.03</v>
      </c>
      <c r="E114" s="81">
        <f t="shared" si="22"/>
        <v>633978.82000000007</v>
      </c>
      <c r="F114" s="63">
        <f t="shared" si="1"/>
        <v>118.03606449922002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473906.62</v>
      </c>
      <c r="E115" s="81">
        <f t="shared" si="23"/>
        <v>572418.49</v>
      </c>
      <c r="F115" s="63">
        <f t="shared" si="1"/>
        <v>120.7871901008684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388365.29</v>
      </c>
      <c r="E116" s="249">
        <v>457952.27</v>
      </c>
      <c r="F116" s="63">
        <f t="shared" si="1"/>
        <v>117.91791949275385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85541.33</v>
      </c>
      <c r="E117" s="249">
        <v>114466.22</v>
      </c>
      <c r="F117" s="63">
        <f t="shared" si="1"/>
        <v>133.81393532225886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38276.480000000003</v>
      </c>
      <c r="E118" s="81">
        <f t="shared" si="24"/>
        <v>33073.53</v>
      </c>
      <c r="F118" s="63">
        <f t="shared" si="1"/>
        <v>86.406926655742637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38276.480000000003</v>
      </c>
      <c r="E119" s="249">
        <v>33073.53</v>
      </c>
      <c r="F119" s="63">
        <f t="shared" si="1"/>
        <v>86.406926655742637</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24922.93</v>
      </c>
      <c r="E126" s="249">
        <v>28486.799999999999</v>
      </c>
      <c r="F126" s="63">
        <f t="shared" si="1"/>
        <v>114.29956269186647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29837.57</v>
      </c>
      <c r="E129" s="81">
        <f t="shared" si="26"/>
        <v>34897.79</v>
      </c>
      <c r="F129" s="63">
        <f t="shared" si="1"/>
        <v>116.95922288577789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348.4</v>
      </c>
      <c r="E134" s="249">
        <v>414.76</v>
      </c>
      <c r="F134" s="63">
        <f t="shared" si="1"/>
        <v>119.04707233065443</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8096.09</v>
      </c>
      <c r="E135" s="249">
        <v>6370.67</v>
      </c>
      <c r="F135" s="63">
        <f t="shared" si="1"/>
        <v>78.688230985574521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1263.19</v>
      </c>
      <c r="E137" s="249">
        <v>1554.78</v>
      </c>
      <c r="F137" s="63">
        <f t="shared" si="1"/>
        <v>123.08362162461704</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2517.09</v>
      </c>
      <c r="E138" s="249">
        <v>10825.73</v>
      </c>
      <c r="F138" s="63">
        <f t="shared" si="1"/>
        <v>430.0891108383093</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17612.8</v>
      </c>
      <c r="E140" s="249">
        <v>15731.85</v>
      </c>
      <c r="F140" s="63">
        <f t="shared" si="1"/>
        <v>89.320550962936053</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1822583.56</v>
      </c>
      <c r="E141" s="106">
        <f t="shared" si="28"/>
        <v>2778388.8899999997</v>
      </c>
      <c r="F141" s="82">
        <f t="shared" si="1"/>
        <v>152.44233246567853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8"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1475.31</v>
      </c>
      <c r="E5" s="107">
        <f t="shared" si="0"/>
        <v>59560.39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1475.31</v>
      </c>
      <c r="E22" s="108">
        <f t="shared" si="3"/>
        <v>59560.39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1475.31</v>
      </c>
      <c r="E23" s="108">
        <f t="shared" si="4"/>
        <v>125.11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1475.31</v>
      </c>
      <c r="E25" s="250">
        <v>125.11</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59435.28</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59435.28</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7"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J12" sqref="J1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410634.99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3373725.9799999995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1742381.6899999997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553370.06000000006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589461.06999999995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15433.86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489.64</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74861.38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508765.68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917089.97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714254.32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714254.32</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3474029.8899999997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1760001.4899999998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550486.36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610196.56000000006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15440.39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489.64</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80643.28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502745.26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932300.31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781728.09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781728.09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310331.08000000007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6559.420000000001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6559.420000000001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4941.24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4203.83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737.41</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3.81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3.81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1514.8100000000002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1169.1400000000001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345.67</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99.56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99.56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303771.66000000003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155340.46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30825.11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117606.09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6"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28645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5" priority="3" operator="equal">
      <formula>"Pogreška"</formula>
    </cfRule>
  </conditionalFormatting>
  <conditionalFormatting sqref="B5:B13 B21:B276 B278:B310 B312:B313 B315 B317">
    <cfRule type="cellIs" dxfId="4" priority="2" operator="equal">
      <formula>"Provjera"</formula>
    </cfRule>
  </conditionalFormatting>
  <conditionalFormatting sqref="B15:B19">
    <cfRule type="cellIs" dxfId="3" priority="4" operator="equal">
      <formula>"Provjera"</formula>
    </cfRule>
  </conditionalFormatting>
  <conditionalFormatting sqref="B317">
    <cfRule type="cellIs" dxfId="2"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Špiček</cp:lastModifiedBy>
  <cp:lastPrinted>2024-02-23T12:21:44Z</cp:lastPrinted>
  <dcterms:created xsi:type="dcterms:W3CDTF">2022-04-01T05:14:30Z</dcterms:created>
  <dcterms:modified xsi:type="dcterms:W3CDTF">2024-02-27T13:35:51Z</dcterms:modified>
</cp:coreProperties>
</file>