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S:\Financije i proracun\My Documents\DUBRAVKA 2023\30.06.2023\KONSOLIDACIJA 30.06.2023\"/>
    </mc:Choice>
  </mc:AlternateContent>
  <xr:revisionPtr revIDLastSave="0" documentId="8_{C030DF51-FCC7-4836-BD08-3BAF1012F0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E280" i="9" s="1"/>
  <c r="B280" i="9" s="1"/>
  <c r="F280" i="9"/>
  <c r="H279" i="9"/>
  <c r="E279" i="9" s="1"/>
  <c r="G279" i="9"/>
  <c r="F279" i="9"/>
  <c r="B279" i="9"/>
  <c r="F278" i="9"/>
  <c r="F277" i="9"/>
  <c r="F276" i="9"/>
  <c r="F275" i="9" s="1"/>
  <c r="F274" i="9"/>
  <c r="L273" i="9"/>
  <c r="F273" i="9" s="1"/>
  <c r="H273" i="9"/>
  <c r="I272" i="9"/>
  <c r="H272" i="9"/>
  <c r="F272" i="9"/>
  <c r="E271" i="9"/>
  <c r="M270" i="9"/>
  <c r="L270" i="9"/>
  <c r="F270" i="9" s="1"/>
  <c r="E270" i="9"/>
  <c r="B270" i="9"/>
  <c r="M269" i="9"/>
  <c r="L269" i="9"/>
  <c r="F269" i="9"/>
  <c r="E269" i="9"/>
  <c r="B269" i="9" s="1"/>
  <c r="M268" i="9"/>
  <c r="L268" i="9"/>
  <c r="F268" i="9"/>
  <c r="E268" i="9"/>
  <c r="B268" i="9" s="1"/>
  <c r="M267" i="9"/>
  <c r="L267" i="9"/>
  <c r="F267" i="9" s="1"/>
  <c r="B267" i="9" s="1"/>
  <c r="E267" i="9"/>
  <c r="M266" i="9"/>
  <c r="L266" i="9"/>
  <c r="E266" i="9"/>
  <c r="M265" i="9"/>
  <c r="L265" i="9"/>
  <c r="F265" i="9"/>
  <c r="E265" i="9"/>
  <c r="B265" i="9" s="1"/>
  <c r="M264" i="9"/>
  <c r="L264" i="9"/>
  <c r="F264" i="9"/>
  <c r="E264" i="9"/>
  <c r="B264" i="9" s="1"/>
  <c r="M263" i="9"/>
  <c r="L263" i="9"/>
  <c r="F263" i="9" s="1"/>
  <c r="B263" i="9" s="1"/>
  <c r="E263" i="9"/>
  <c r="M262" i="9"/>
  <c r="L262" i="9"/>
  <c r="F262" i="9" s="1"/>
  <c r="B262" i="9" s="1"/>
  <c r="E262" i="9"/>
  <c r="M261" i="9"/>
  <c r="L261" i="9"/>
  <c r="F261" i="9"/>
  <c r="E261" i="9"/>
  <c r="B261" i="9" s="1"/>
  <c r="M260" i="9"/>
  <c r="L260" i="9"/>
  <c r="F260" i="9"/>
  <c r="E260" i="9"/>
  <c r="B260" i="9" s="1"/>
  <c r="M259" i="9"/>
  <c r="L259" i="9"/>
  <c r="F259" i="9" s="1"/>
  <c r="B259" i="9" s="1"/>
  <c r="E259" i="9"/>
  <c r="M258" i="9"/>
  <c r="L258" i="9"/>
  <c r="E258" i="9"/>
  <c r="M257" i="9"/>
  <c r="L257" i="9"/>
  <c r="F257" i="9"/>
  <c r="E257" i="9"/>
  <c r="B257" i="9" s="1"/>
  <c r="M256" i="9"/>
  <c r="L256" i="9"/>
  <c r="F256" i="9"/>
  <c r="E256" i="9"/>
  <c r="M255" i="9"/>
  <c r="L255" i="9"/>
  <c r="F255" i="9" s="1"/>
  <c r="B255" i="9" s="1"/>
  <c r="E255" i="9"/>
  <c r="M254" i="9"/>
  <c r="L254" i="9"/>
  <c r="F254" i="9" s="1"/>
  <c r="E254" i="9"/>
  <c r="B254" i="9"/>
  <c r="M253" i="9"/>
  <c r="L253" i="9"/>
  <c r="F253" i="9"/>
  <c r="E253" i="9"/>
  <c r="B253" i="9" s="1"/>
  <c r="M252" i="9"/>
  <c r="L252" i="9"/>
  <c r="F252" i="9"/>
  <c r="E252" i="9"/>
  <c r="B252" i="9" s="1"/>
  <c r="M251" i="9"/>
  <c r="L251" i="9"/>
  <c r="F251" i="9" s="1"/>
  <c r="B251" i="9" s="1"/>
  <c r="E251" i="9"/>
  <c r="M250" i="9"/>
  <c r="L250" i="9"/>
  <c r="E250" i="9"/>
  <c r="M249" i="9"/>
  <c r="L249" i="9"/>
  <c r="F249" i="9"/>
  <c r="E249" i="9"/>
  <c r="B249" i="9" s="1"/>
  <c r="M248" i="9"/>
  <c r="L248" i="9"/>
  <c r="F248" i="9"/>
  <c r="E248" i="9"/>
  <c r="M247" i="9"/>
  <c r="L247" i="9"/>
  <c r="F247" i="9" s="1"/>
  <c r="E247" i="9"/>
  <c r="B247" i="9"/>
  <c r="M246" i="9"/>
  <c r="L246" i="9"/>
  <c r="E246" i="9"/>
  <c r="M245" i="9"/>
  <c r="L245" i="9"/>
  <c r="F245" i="9"/>
  <c r="E245" i="9"/>
  <c r="B245" i="9" s="1"/>
  <c r="M244" i="9"/>
  <c r="L244" i="9"/>
  <c r="F244" i="9"/>
  <c r="E244" i="9"/>
  <c r="B244" i="9" s="1"/>
  <c r="M243" i="9"/>
  <c r="L243" i="9"/>
  <c r="E243" i="9"/>
  <c r="M242" i="9"/>
  <c r="L242" i="9"/>
  <c r="E242" i="9"/>
  <c r="M241" i="9"/>
  <c r="L241" i="9"/>
  <c r="F241" i="9"/>
  <c r="E241" i="9"/>
  <c r="B241" i="9" s="1"/>
  <c r="M240" i="9"/>
  <c r="L240" i="9"/>
  <c r="F240" i="9"/>
  <c r="E240" i="9"/>
  <c r="B240" i="9" s="1"/>
  <c r="M239" i="9"/>
  <c r="L239" i="9"/>
  <c r="E239" i="9"/>
  <c r="M238" i="9"/>
  <c r="L238" i="9"/>
  <c r="E238" i="9"/>
  <c r="M237" i="9"/>
  <c r="L237" i="9"/>
  <c r="F237" i="9"/>
  <c r="E237" i="9"/>
  <c r="B237" i="9" s="1"/>
  <c r="M236" i="9"/>
  <c r="L236" i="9"/>
  <c r="F236" i="9"/>
  <c r="E236" i="9"/>
  <c r="B236" i="9" s="1"/>
  <c r="M235" i="9"/>
  <c r="L235" i="9"/>
  <c r="E235" i="9"/>
  <c r="M234" i="9"/>
  <c r="L234" i="9"/>
  <c r="E234" i="9"/>
  <c r="M233" i="9"/>
  <c r="L233" i="9"/>
  <c r="F233" i="9"/>
  <c r="E233" i="9"/>
  <c r="B233" i="9" s="1"/>
  <c r="M232" i="9"/>
  <c r="L232" i="9"/>
  <c r="F232" i="9"/>
  <c r="E232" i="9"/>
  <c r="B232" i="9" s="1"/>
  <c r="M231" i="9"/>
  <c r="L231" i="9"/>
  <c r="E231" i="9"/>
  <c r="M230" i="9"/>
  <c r="L230" i="9"/>
  <c r="E230" i="9"/>
  <c r="M229" i="9"/>
  <c r="L229" i="9"/>
  <c r="F229" i="9"/>
  <c r="E229" i="9"/>
  <c r="B229" i="9" s="1"/>
  <c r="M228" i="9"/>
  <c r="L228" i="9"/>
  <c r="F228" i="9"/>
  <c r="E228" i="9"/>
  <c r="B228" i="9" s="1"/>
  <c r="M227" i="9"/>
  <c r="L227" i="9"/>
  <c r="E227" i="9"/>
  <c r="M226" i="9"/>
  <c r="L226" i="9"/>
  <c r="E226" i="9"/>
  <c r="M225" i="9"/>
  <c r="L225" i="9"/>
  <c r="F225" i="9"/>
  <c r="E225" i="9"/>
  <c r="B225" i="9" s="1"/>
  <c r="M224" i="9"/>
  <c r="L224" i="9"/>
  <c r="F224" i="9" s="1"/>
  <c r="E224" i="9"/>
  <c r="M223" i="9"/>
  <c r="L223" i="9"/>
  <c r="E223" i="9"/>
  <c r="M222" i="9"/>
  <c r="L222" i="9"/>
  <c r="E222" i="9"/>
  <c r="M221" i="9"/>
  <c r="L221" i="9"/>
  <c r="F221" i="9"/>
  <c r="E221" i="9"/>
  <c r="B221" i="9" s="1"/>
  <c r="M220" i="9"/>
  <c r="L220" i="9"/>
  <c r="F220" i="9" s="1"/>
  <c r="E220" i="9"/>
  <c r="M219" i="9"/>
  <c r="L219" i="9"/>
  <c r="E219" i="9"/>
  <c r="M218" i="9"/>
  <c r="L218" i="9"/>
  <c r="E218" i="9"/>
  <c r="M217" i="9"/>
  <c r="L217" i="9"/>
  <c r="F217" i="9"/>
  <c r="E217" i="9"/>
  <c r="B217" i="9" s="1"/>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F85" i="9"/>
  <c r="H84" i="9"/>
  <c r="E84" i="9" s="1"/>
  <c r="B84" i="9" s="1"/>
  <c r="G84" i="9"/>
  <c r="F84" i="9"/>
  <c r="H83" i="9"/>
  <c r="G83" i="9"/>
  <c r="F83" i="9"/>
  <c r="E83" i="9"/>
  <c r="B83" i="9" s="1"/>
  <c r="H82" i="9"/>
  <c r="G82" i="9"/>
  <c r="E82" i="9" s="1"/>
  <c r="B82" i="9" s="1"/>
  <c r="F82" i="9"/>
  <c r="H81" i="9"/>
  <c r="G81" i="9"/>
  <c r="E81" i="9" s="1"/>
  <c r="B81" i="9" s="1"/>
  <c r="F81" i="9"/>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I10" i="9"/>
  <c r="F4" i="9"/>
  <c r="O3" i="9"/>
  <c r="G273" i="9" s="1"/>
  <c r="E273" i="9" s="1"/>
  <c r="B273" i="9" s="1"/>
  <c r="I3" i="9"/>
  <c r="H3" i="9"/>
  <c r="G3" i="9"/>
  <c r="D101" i="8"/>
  <c r="D95" i="8"/>
  <c r="D90" i="8"/>
  <c r="D85" i="8"/>
  <c r="D80" i="8"/>
  <c r="D75" i="8"/>
  <c r="D70" i="8"/>
  <c r="D65" i="8"/>
  <c r="D60" i="8"/>
  <c r="D49" i="8" s="1"/>
  <c r="D55" i="8"/>
  <c r="D50" i="8"/>
  <c r="D44" i="8"/>
  <c r="D36" i="8"/>
  <c r="D24" i="8" s="1"/>
  <c r="D26" i="8"/>
  <c r="D18" i="8"/>
  <c r="D8" i="8"/>
  <c r="D6" i="8" s="1"/>
  <c r="E44" i="7"/>
  <c r="D44" i="7"/>
  <c r="E39" i="7"/>
  <c r="E38" i="7" s="1"/>
  <c r="D39" i="7"/>
  <c r="D38" i="7" s="1"/>
  <c r="E30" i="7"/>
  <c r="D30" i="7"/>
  <c r="D22" i="7" s="1"/>
  <c r="E23" i="7"/>
  <c r="E22" i="7" s="1"/>
  <c r="E5" i="7" s="1"/>
  <c r="D23" i="7"/>
  <c r="E14" i="7"/>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E114" i="6"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E246" i="5"/>
  <c r="D246" i="5"/>
  <c r="D245" i="5" s="1"/>
  <c r="F245" i="5" s="1"/>
  <c r="E245" i="5"/>
  <c r="E237" i="5" s="1"/>
  <c r="F244" i="5"/>
  <c r="F243" i="5"/>
  <c r="F242" i="5"/>
  <c r="E242" i="5"/>
  <c r="D242" i="5"/>
  <c r="F241" i="5"/>
  <c r="F240" i="5"/>
  <c r="F239"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E78" i="5"/>
  <c r="F77" i="5"/>
  <c r="F76" i="5"/>
  <c r="F75" i="5"/>
  <c r="F74" i="5"/>
  <c r="F73" i="5"/>
  <c r="F72" i="5"/>
  <c r="F71" i="5"/>
  <c r="F70" i="5"/>
  <c r="E70" i="5"/>
  <c r="E69" i="5" s="1"/>
  <c r="D70" i="5"/>
  <c r="F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E580" i="4" s="1"/>
  <c r="D590" i="4"/>
  <c r="F589" i="4"/>
  <c r="F588" i="4"/>
  <c r="E587" i="4"/>
  <c r="D587" i="4"/>
  <c r="F587" i="4" s="1"/>
  <c r="F586" i="4"/>
  <c r="E585" i="4"/>
  <c r="D585" i="4"/>
  <c r="F585" i="4" s="1"/>
  <c r="F584" i="4"/>
  <c r="F583" i="4"/>
  <c r="F582" i="4"/>
  <c r="F581" i="4"/>
  <c r="E581" i="4"/>
  <c r="D581" i="4"/>
  <c r="F579" i="4"/>
  <c r="F578" i="4"/>
  <c r="E577" i="4"/>
  <c r="D577" i="4"/>
  <c r="F576" i="4"/>
  <c r="F575" i="4"/>
  <c r="F574"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F522" i="4"/>
  <c r="E522" i="4"/>
  <c r="D522" i="4"/>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F481" i="4"/>
  <c r="E481" i="4"/>
  <c r="D481" i="4"/>
  <c r="F480" i="4"/>
  <c r="F479" i="4"/>
  <c r="E478" i="4"/>
  <c r="E472" i="4" s="1"/>
  <c r="D478" i="4"/>
  <c r="F478" i="4" s="1"/>
  <c r="F477" i="4"/>
  <c r="F476" i="4"/>
  <c r="F475" i="4"/>
  <c r="F474" i="4"/>
  <c r="F473" i="4"/>
  <c r="E473" i="4"/>
  <c r="D473" i="4"/>
  <c r="D472" i="4" s="1"/>
  <c r="F472" i="4" s="1"/>
  <c r="F471" i="4"/>
  <c r="F470" i="4"/>
  <c r="E469" i="4"/>
  <c r="D469" i="4"/>
  <c r="F469" i="4" s="1"/>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D644" i="4" s="1"/>
  <c r="F416" i="4"/>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E363" i="4"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D163" i="4"/>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H1579" i="1" s="1"/>
  <c r="H1578" i="1"/>
  <c r="C1578" i="1"/>
  <c r="G1578" i="1" s="1"/>
  <c r="H1577" i="1"/>
  <c r="G1577" i="1"/>
  <c r="C1577" i="1"/>
  <c r="C1576" i="1"/>
  <c r="H1576" i="1" s="1"/>
  <c r="G1575" i="1"/>
  <c r="C1575" i="1"/>
  <c r="H1575" i="1" s="1"/>
  <c r="C1574" i="1"/>
  <c r="G1574" i="1" s="1"/>
  <c r="H1573" i="1"/>
  <c r="G1573" i="1"/>
  <c r="C1573" i="1"/>
  <c r="H1572" i="1"/>
  <c r="G1572" i="1"/>
  <c r="C1572" i="1"/>
  <c r="C1571" i="1"/>
  <c r="H1571" i="1" s="1"/>
  <c r="H1570" i="1"/>
  <c r="C1570" i="1"/>
  <c r="G1570" i="1" s="1"/>
  <c r="H1569" i="1"/>
  <c r="G1569" i="1"/>
  <c r="C1569" i="1"/>
  <c r="C1568" i="1"/>
  <c r="H1568" i="1" s="1"/>
  <c r="G1567" i="1"/>
  <c r="C1567" i="1"/>
  <c r="H1567" i="1" s="1"/>
  <c r="C1566" i="1"/>
  <c r="G1566" i="1" s="1"/>
  <c r="H1565" i="1"/>
  <c r="G1565" i="1"/>
  <c r="C1565" i="1"/>
  <c r="H1564" i="1"/>
  <c r="G1564" i="1"/>
  <c r="C1564" i="1"/>
  <c r="C1563" i="1"/>
  <c r="H1563" i="1" s="1"/>
  <c r="H1562" i="1"/>
  <c r="C1562" i="1"/>
  <c r="G1562" i="1" s="1"/>
  <c r="H1561" i="1"/>
  <c r="G1561" i="1"/>
  <c r="C1561" i="1"/>
  <c r="C1560" i="1"/>
  <c r="H1560" i="1" s="1"/>
  <c r="G1559" i="1"/>
  <c r="C1559" i="1"/>
  <c r="H1559" i="1" s="1"/>
  <c r="C1558" i="1"/>
  <c r="G1558" i="1" s="1"/>
  <c r="H1557" i="1"/>
  <c r="G1557" i="1"/>
  <c r="C1557" i="1"/>
  <c r="H1556" i="1"/>
  <c r="G1556" i="1"/>
  <c r="C1556" i="1"/>
  <c r="C1555" i="1"/>
  <c r="H1555" i="1" s="1"/>
  <c r="H1554" i="1"/>
  <c r="C1554" i="1"/>
  <c r="G1554" i="1" s="1"/>
  <c r="H1553" i="1"/>
  <c r="G1553" i="1"/>
  <c r="C1553" i="1"/>
  <c r="C1552" i="1"/>
  <c r="H1552" i="1" s="1"/>
  <c r="G1551" i="1"/>
  <c r="C1551" i="1"/>
  <c r="H1551" i="1" s="1"/>
  <c r="C1550" i="1"/>
  <c r="G1550" i="1" s="1"/>
  <c r="H1549" i="1"/>
  <c r="G1549" i="1"/>
  <c r="C1549" i="1"/>
  <c r="H1548" i="1"/>
  <c r="G1548" i="1"/>
  <c r="C1548" i="1"/>
  <c r="C1547" i="1"/>
  <c r="H1547" i="1" s="1"/>
  <c r="H1546" i="1"/>
  <c r="C1546" i="1"/>
  <c r="G1546" i="1" s="1"/>
  <c r="H1545" i="1"/>
  <c r="G1545" i="1"/>
  <c r="C1545" i="1"/>
  <c r="C1544" i="1"/>
  <c r="H1544" i="1" s="1"/>
  <c r="G1543" i="1"/>
  <c r="C1543" i="1"/>
  <c r="H1543" i="1" s="1"/>
  <c r="C1542" i="1"/>
  <c r="G1542" i="1" s="1"/>
  <c r="H1541" i="1"/>
  <c r="G1541" i="1"/>
  <c r="C1541" i="1"/>
  <c r="H1540" i="1"/>
  <c r="G1540" i="1"/>
  <c r="C1540" i="1"/>
  <c r="C1539" i="1"/>
  <c r="H1539" i="1" s="1"/>
  <c r="H1538" i="1"/>
  <c r="C1538" i="1"/>
  <c r="G1538" i="1" s="1"/>
  <c r="H1537" i="1"/>
  <c r="G1537" i="1"/>
  <c r="C1537" i="1"/>
  <c r="C1536" i="1"/>
  <c r="H1536" i="1" s="1"/>
  <c r="G1535" i="1"/>
  <c r="C1535" i="1"/>
  <c r="H1535" i="1" s="1"/>
  <c r="C1534" i="1"/>
  <c r="G1534" i="1" s="1"/>
  <c r="H1533" i="1"/>
  <c r="G1533" i="1"/>
  <c r="C1533" i="1"/>
  <c r="H1532" i="1"/>
  <c r="G1532" i="1"/>
  <c r="C1532" i="1"/>
  <c r="C1531" i="1"/>
  <c r="H1531" i="1" s="1"/>
  <c r="H1530" i="1"/>
  <c r="C1530" i="1"/>
  <c r="G1530" i="1" s="1"/>
  <c r="H1529" i="1"/>
  <c r="G1529" i="1"/>
  <c r="C1529" i="1"/>
  <c r="C1528" i="1"/>
  <c r="H1528" i="1" s="1"/>
  <c r="G1527" i="1"/>
  <c r="C1527" i="1"/>
  <c r="H1527" i="1" s="1"/>
  <c r="C1526" i="1"/>
  <c r="G1526" i="1" s="1"/>
  <c r="H1525" i="1"/>
  <c r="G1525" i="1"/>
  <c r="C1525" i="1"/>
  <c r="H1524" i="1"/>
  <c r="G1524" i="1"/>
  <c r="C1524" i="1"/>
  <c r="C1523" i="1"/>
  <c r="H1523" i="1" s="1"/>
  <c r="H1522" i="1"/>
  <c r="C1522" i="1"/>
  <c r="G1522" i="1" s="1"/>
  <c r="H1521" i="1"/>
  <c r="G1521" i="1"/>
  <c r="C1521" i="1"/>
  <c r="C1520" i="1"/>
  <c r="H1520" i="1" s="1"/>
  <c r="G1519" i="1"/>
  <c r="C1519" i="1"/>
  <c r="H1519" i="1" s="1"/>
  <c r="C1516" i="1"/>
  <c r="C1515" i="1"/>
  <c r="H1515" i="1" s="1"/>
  <c r="C1514" i="1"/>
  <c r="H1513" i="1"/>
  <c r="G1513" i="1"/>
  <c r="C1513" i="1"/>
  <c r="H1512" i="1"/>
  <c r="C1512" i="1"/>
  <c r="G1512" i="1" s="1"/>
  <c r="C1511" i="1"/>
  <c r="C1510" i="1"/>
  <c r="G1510" i="1" s="1"/>
  <c r="H1509" i="1"/>
  <c r="G1509" i="1"/>
  <c r="C1509" i="1"/>
  <c r="C1508" i="1"/>
  <c r="C1507" i="1"/>
  <c r="H1507" i="1" s="1"/>
  <c r="C1506" i="1"/>
  <c r="H1505" i="1"/>
  <c r="G1505" i="1"/>
  <c r="C1505" i="1"/>
  <c r="H1504" i="1"/>
  <c r="C1504" i="1"/>
  <c r="G1504" i="1" s="1"/>
  <c r="C1503" i="1"/>
  <c r="C1502" i="1"/>
  <c r="G1502" i="1" s="1"/>
  <c r="H1501" i="1"/>
  <c r="G1501" i="1"/>
  <c r="C1501" i="1"/>
  <c r="C1500" i="1"/>
  <c r="C1499" i="1"/>
  <c r="H1499" i="1" s="1"/>
  <c r="C1498" i="1"/>
  <c r="H1497" i="1"/>
  <c r="G1497" i="1"/>
  <c r="C1497" i="1"/>
  <c r="H1496" i="1"/>
  <c r="C1496" i="1"/>
  <c r="G1496" i="1" s="1"/>
  <c r="C1495" i="1"/>
  <c r="C1494" i="1"/>
  <c r="G1494" i="1" s="1"/>
  <c r="H1493" i="1"/>
  <c r="G1493" i="1"/>
  <c r="C1493" i="1"/>
  <c r="C1492" i="1"/>
  <c r="C1491" i="1"/>
  <c r="H1491" i="1" s="1"/>
  <c r="C1490" i="1"/>
  <c r="H1489" i="1"/>
  <c r="G1489" i="1"/>
  <c r="C1489" i="1"/>
  <c r="H1488" i="1"/>
  <c r="C1488" i="1"/>
  <c r="G1488" i="1" s="1"/>
  <c r="C1487" i="1"/>
  <c r="C1486" i="1"/>
  <c r="G1486" i="1" s="1"/>
  <c r="H1485" i="1"/>
  <c r="G1485" i="1"/>
  <c r="C1485" i="1"/>
  <c r="C1484" i="1"/>
  <c r="C1483" i="1"/>
  <c r="H1483" i="1" s="1"/>
  <c r="C1482" i="1"/>
  <c r="H1481" i="1"/>
  <c r="G1481" i="1"/>
  <c r="C1481" i="1"/>
  <c r="H1480" i="1"/>
  <c r="C1480" i="1"/>
  <c r="G1480" i="1" s="1"/>
  <c r="H1479" i="1"/>
  <c r="D1479" i="1"/>
  <c r="C1479" i="1"/>
  <c r="J1479" i="1" s="1"/>
  <c r="D1478" i="1"/>
  <c r="C1478" i="1"/>
  <c r="H1477" i="1"/>
  <c r="G1477" i="1"/>
  <c r="I1477" i="1" s="1"/>
  <c r="D1477" i="1"/>
  <c r="C1477" i="1"/>
  <c r="J1477" i="1" s="1"/>
  <c r="G1476" i="1"/>
  <c r="I1476" i="1" s="1"/>
  <c r="D1476" i="1"/>
  <c r="C1476" i="1"/>
  <c r="H1476" i="1" s="1"/>
  <c r="D1475" i="1"/>
  <c r="G1475" i="1" s="1"/>
  <c r="C1475" i="1"/>
  <c r="H1474" i="1"/>
  <c r="G1474" i="1"/>
  <c r="I1474" i="1" s="1"/>
  <c r="D1474" i="1"/>
  <c r="C1474" i="1"/>
  <c r="J1474" i="1" s="1"/>
  <c r="D1473" i="1"/>
  <c r="C1473" i="1"/>
  <c r="H1473" i="1" s="1"/>
  <c r="D1472" i="1"/>
  <c r="C1472" i="1"/>
  <c r="D1471" i="1"/>
  <c r="G1471" i="1" s="1"/>
  <c r="C1471" i="1"/>
  <c r="D1470" i="1"/>
  <c r="C1470" i="1"/>
  <c r="D1469" i="1"/>
  <c r="C1469" i="1"/>
  <c r="H1469" i="1" s="1"/>
  <c r="D1468" i="1"/>
  <c r="C1468" i="1"/>
  <c r="D1467" i="1"/>
  <c r="G1467" i="1" s="1"/>
  <c r="C1467" i="1"/>
  <c r="H1466" i="1"/>
  <c r="G1466" i="1"/>
  <c r="I1466" i="1" s="1"/>
  <c r="D1466" i="1"/>
  <c r="C1466" i="1"/>
  <c r="J1466" i="1" s="1"/>
  <c r="D1465" i="1"/>
  <c r="C1465" i="1"/>
  <c r="H1465" i="1" s="1"/>
  <c r="D1464" i="1"/>
  <c r="C1464" i="1"/>
  <c r="D1463" i="1"/>
  <c r="G1463" i="1" s="1"/>
  <c r="C1463" i="1"/>
  <c r="H1462" i="1"/>
  <c r="G1462" i="1"/>
  <c r="I1462" i="1" s="1"/>
  <c r="D1462" i="1"/>
  <c r="C1462" i="1"/>
  <c r="J1462" i="1" s="1"/>
  <c r="H1461" i="1"/>
  <c r="G1461" i="1"/>
  <c r="D1461" i="1"/>
  <c r="C1461" i="1"/>
  <c r="D1460" i="1"/>
  <c r="C1460" i="1"/>
  <c r="H1460" i="1" s="1"/>
  <c r="D1459" i="1"/>
  <c r="C1459" i="1"/>
  <c r="D1458" i="1"/>
  <c r="G1458" i="1" s="1"/>
  <c r="C1458" i="1"/>
  <c r="H1457" i="1"/>
  <c r="G1457" i="1"/>
  <c r="I1457" i="1" s="1"/>
  <c r="D1457" i="1"/>
  <c r="C1457" i="1"/>
  <c r="J1457" i="1" s="1"/>
  <c r="D1456" i="1"/>
  <c r="C1456" i="1"/>
  <c r="H1456" i="1" s="1"/>
  <c r="D1455" i="1"/>
  <c r="C1455" i="1"/>
  <c r="D1454" i="1"/>
  <c r="C1454" i="1"/>
  <c r="D1453" i="1"/>
  <c r="C1453" i="1"/>
  <c r="D1452" i="1"/>
  <c r="G1452" i="1" s="1"/>
  <c r="C1452" i="1"/>
  <c r="H1451" i="1"/>
  <c r="G1451" i="1"/>
  <c r="I1451" i="1" s="1"/>
  <c r="D1451" i="1"/>
  <c r="C1451" i="1"/>
  <c r="J1451" i="1" s="1"/>
  <c r="D1450" i="1"/>
  <c r="C1450" i="1"/>
  <c r="H1450" i="1" s="1"/>
  <c r="D1449" i="1"/>
  <c r="C1449" i="1"/>
  <c r="D1448" i="1"/>
  <c r="G1448" i="1" s="1"/>
  <c r="C1448" i="1"/>
  <c r="H1447" i="1"/>
  <c r="G1447" i="1"/>
  <c r="I1447" i="1" s="1"/>
  <c r="D1447" i="1"/>
  <c r="C1447" i="1"/>
  <c r="J1447" i="1" s="1"/>
  <c r="D1446" i="1"/>
  <c r="C1446" i="1"/>
  <c r="H1446" i="1" s="1"/>
  <c r="H1445" i="1"/>
  <c r="D1445" i="1"/>
  <c r="G1445" i="1" s="1"/>
  <c r="C1445" i="1"/>
  <c r="J1445" i="1" s="1"/>
  <c r="J1444" i="1"/>
  <c r="D1444" i="1"/>
  <c r="C1444" i="1"/>
  <c r="D1443" i="1"/>
  <c r="C1443" i="1"/>
  <c r="H1442" i="1"/>
  <c r="I1442" i="1" s="1"/>
  <c r="D1442" i="1"/>
  <c r="C1442" i="1"/>
  <c r="G1442" i="1" s="1"/>
  <c r="J1441" i="1"/>
  <c r="H1441" i="1"/>
  <c r="D1441" i="1"/>
  <c r="G1441" i="1" s="1"/>
  <c r="I1441" i="1" s="1"/>
  <c r="C1441" i="1"/>
  <c r="J1440" i="1"/>
  <c r="D1440" i="1"/>
  <c r="C1440" i="1"/>
  <c r="D1439" i="1"/>
  <c r="C1439" i="1"/>
  <c r="D1438" i="1"/>
  <c r="C1438" i="1"/>
  <c r="D1437" i="1"/>
  <c r="C1437" i="1"/>
  <c r="D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H1408" i="1"/>
  <c r="D1408" i="1"/>
  <c r="G1408" i="1" s="1"/>
  <c r="C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G1151" i="1" s="1"/>
  <c r="C1151" i="1"/>
  <c r="H1151" i="1" s="1"/>
  <c r="D1150" i="1"/>
  <c r="G1150" i="1" s="1"/>
  <c r="C1150" i="1"/>
  <c r="H1150" i="1" s="1"/>
  <c r="G1149" i="1"/>
  <c r="D1149" i="1"/>
  <c r="C1149" i="1"/>
  <c r="H1149" i="1" s="1"/>
  <c r="D1148" i="1"/>
  <c r="G1148" i="1" s="1"/>
  <c r="C1148" i="1"/>
  <c r="D1147" i="1"/>
  <c r="C1147" i="1"/>
  <c r="D1146" i="1"/>
  <c r="C1146" i="1"/>
  <c r="H1146" i="1" s="1"/>
  <c r="G1145" i="1"/>
  <c r="D1145" i="1"/>
  <c r="C1145" i="1"/>
  <c r="H1145" i="1" s="1"/>
  <c r="D1144" i="1"/>
  <c r="G1144" i="1" s="1"/>
  <c r="C1144" i="1"/>
  <c r="D1143" i="1"/>
  <c r="C1143" i="1"/>
  <c r="D1142" i="1"/>
  <c r="C1142" i="1"/>
  <c r="H1142" i="1" s="1"/>
  <c r="G1141" i="1"/>
  <c r="D1141" i="1"/>
  <c r="C1141" i="1"/>
  <c r="H1141" i="1" s="1"/>
  <c r="D1140" i="1"/>
  <c r="G1140" i="1" s="1"/>
  <c r="C1140" i="1"/>
  <c r="D1139" i="1"/>
  <c r="C1139" i="1"/>
  <c r="D1138" i="1"/>
  <c r="C1138" i="1"/>
  <c r="H1138" i="1" s="1"/>
  <c r="G1137" i="1"/>
  <c r="D1137" i="1"/>
  <c r="C1137" i="1"/>
  <c r="H1137" i="1" s="1"/>
  <c r="D1136" i="1"/>
  <c r="G1136" i="1" s="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G986" i="1"/>
  <c r="D986" i="1"/>
  <c r="H986" i="1" s="1"/>
  <c r="C986" i="1"/>
  <c r="D983" i="1"/>
  <c r="H983" i="1" s="1"/>
  <c r="C983" i="1"/>
  <c r="G982" i="1"/>
  <c r="D982" i="1"/>
  <c r="H982" i="1" s="1"/>
  <c r="C982" i="1"/>
  <c r="D981" i="1"/>
  <c r="C981" i="1"/>
  <c r="G980" i="1"/>
  <c r="D980" i="1"/>
  <c r="H980" i="1" s="1"/>
  <c r="C980" i="1"/>
  <c r="D979" i="1"/>
  <c r="H979" i="1" s="1"/>
  <c r="C979" i="1"/>
  <c r="G978" i="1"/>
  <c r="D978" i="1"/>
  <c r="H978" i="1" s="1"/>
  <c r="C978" i="1"/>
  <c r="D977" i="1"/>
  <c r="C977" i="1"/>
  <c r="G976" i="1"/>
  <c r="D976" i="1"/>
  <c r="H976" i="1" s="1"/>
  <c r="C976" i="1"/>
  <c r="D975" i="1"/>
  <c r="H975" i="1" s="1"/>
  <c r="C975" i="1"/>
  <c r="G974" i="1"/>
  <c r="D974" i="1"/>
  <c r="H974" i="1" s="1"/>
  <c r="C974" i="1"/>
  <c r="D973" i="1"/>
  <c r="C973" i="1"/>
  <c r="G972" i="1"/>
  <c r="D972" i="1"/>
  <c r="H972" i="1" s="1"/>
  <c r="C972" i="1"/>
  <c r="D971" i="1"/>
  <c r="H971" i="1" s="1"/>
  <c r="C971" i="1"/>
  <c r="G970" i="1"/>
  <c r="D970" i="1"/>
  <c r="H970" i="1" s="1"/>
  <c r="C970" i="1"/>
  <c r="D969" i="1"/>
  <c r="C969" i="1"/>
  <c r="G968" i="1"/>
  <c r="D968" i="1"/>
  <c r="H968" i="1" s="1"/>
  <c r="C968" i="1"/>
  <c r="D967" i="1"/>
  <c r="H967" i="1" s="1"/>
  <c r="C967" i="1"/>
  <c r="G966" i="1"/>
  <c r="D966" i="1"/>
  <c r="H966" i="1" s="1"/>
  <c r="C966" i="1"/>
  <c r="D965" i="1"/>
  <c r="C965" i="1"/>
  <c r="G964" i="1"/>
  <c r="D964" i="1"/>
  <c r="H964" i="1" s="1"/>
  <c r="C964" i="1"/>
  <c r="D963" i="1"/>
  <c r="H963" i="1" s="1"/>
  <c r="C963" i="1"/>
  <c r="G962" i="1"/>
  <c r="D962" i="1"/>
  <c r="H962" i="1" s="1"/>
  <c r="C962" i="1"/>
  <c r="D961" i="1"/>
  <c r="C961" i="1"/>
  <c r="G960" i="1"/>
  <c r="D960" i="1"/>
  <c r="H960" i="1" s="1"/>
  <c r="C960" i="1"/>
  <c r="D959" i="1"/>
  <c r="H959" i="1" s="1"/>
  <c r="C959" i="1"/>
  <c r="G958" i="1"/>
  <c r="D958" i="1"/>
  <c r="H958" i="1" s="1"/>
  <c r="C958" i="1"/>
  <c r="D957" i="1"/>
  <c r="C957" i="1"/>
  <c r="G956" i="1"/>
  <c r="D956" i="1"/>
  <c r="H956" i="1" s="1"/>
  <c r="C956" i="1"/>
  <c r="D955" i="1"/>
  <c r="H955" i="1" s="1"/>
  <c r="C955" i="1"/>
  <c r="G954" i="1"/>
  <c r="D954" i="1"/>
  <c r="H954" i="1" s="1"/>
  <c r="C954" i="1"/>
  <c r="D953" i="1"/>
  <c r="C953" i="1"/>
  <c r="G952" i="1"/>
  <c r="D952" i="1"/>
  <c r="H952" i="1" s="1"/>
  <c r="C952" i="1"/>
  <c r="D951" i="1"/>
  <c r="H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D750" i="1"/>
  <c r="G750" i="1" s="1"/>
  <c r="C750" i="1"/>
  <c r="H749" i="1"/>
  <c r="D749" i="1"/>
  <c r="G749" i="1" s="1"/>
  <c r="C749" i="1"/>
  <c r="D748" i="1"/>
  <c r="G748" i="1" s="1"/>
  <c r="C748" i="1"/>
  <c r="H747" i="1"/>
  <c r="D747" i="1"/>
  <c r="G747" i="1" s="1"/>
  <c r="C747" i="1"/>
  <c r="D746" i="1"/>
  <c r="G746" i="1" s="1"/>
  <c r="C746" i="1"/>
  <c r="H745" i="1"/>
  <c r="D745" i="1"/>
  <c r="G745" i="1" s="1"/>
  <c r="C745" i="1"/>
  <c r="D744" i="1"/>
  <c r="G744" i="1" s="1"/>
  <c r="C744" i="1"/>
  <c r="H743" i="1"/>
  <c r="D743" i="1"/>
  <c r="G743" i="1" s="1"/>
  <c r="C743" i="1"/>
  <c r="D742" i="1"/>
  <c r="G742" i="1" s="1"/>
  <c r="C742" i="1"/>
  <c r="H741" i="1"/>
  <c r="D741" i="1"/>
  <c r="G741" i="1" s="1"/>
  <c r="C741" i="1"/>
  <c r="D740" i="1"/>
  <c r="G740" i="1" s="1"/>
  <c r="C740" i="1"/>
  <c r="H739" i="1"/>
  <c r="D739" i="1"/>
  <c r="G739" i="1" s="1"/>
  <c r="C739" i="1"/>
  <c r="D738" i="1"/>
  <c r="G738" i="1" s="1"/>
  <c r="C738" i="1"/>
  <c r="H737" i="1"/>
  <c r="D737" i="1"/>
  <c r="G737" i="1" s="1"/>
  <c r="C737" i="1"/>
  <c r="D736" i="1"/>
  <c r="G736" i="1" s="1"/>
  <c r="C736" i="1"/>
  <c r="H735" i="1"/>
  <c r="D735" i="1"/>
  <c r="G735" i="1" s="1"/>
  <c r="C735" i="1"/>
  <c r="D734" i="1"/>
  <c r="G734" i="1" s="1"/>
  <c r="C734" i="1"/>
  <c r="H733" i="1"/>
  <c r="D733" i="1"/>
  <c r="G733" i="1" s="1"/>
  <c r="C733" i="1"/>
  <c r="D732" i="1"/>
  <c r="G732" i="1" s="1"/>
  <c r="C732" i="1"/>
  <c r="H731" i="1"/>
  <c r="D731" i="1"/>
  <c r="G731" i="1" s="1"/>
  <c r="C731" i="1"/>
  <c r="D730" i="1"/>
  <c r="G730" i="1" s="1"/>
  <c r="C730" i="1"/>
  <c r="H729" i="1"/>
  <c r="D729" i="1"/>
  <c r="G729" i="1" s="1"/>
  <c r="C729" i="1"/>
  <c r="D728" i="1"/>
  <c r="G728" i="1" s="1"/>
  <c r="C728" i="1"/>
  <c r="H727" i="1"/>
  <c r="D727" i="1"/>
  <c r="G727" i="1" s="1"/>
  <c r="C727" i="1"/>
  <c r="D726" i="1"/>
  <c r="G726" i="1" s="1"/>
  <c r="C726" i="1"/>
  <c r="H725" i="1"/>
  <c r="D725" i="1"/>
  <c r="G725" i="1" s="1"/>
  <c r="C725" i="1"/>
  <c r="D724" i="1"/>
  <c r="G724" i="1" s="1"/>
  <c r="C724" i="1"/>
  <c r="H723" i="1"/>
  <c r="D723" i="1"/>
  <c r="G723" i="1" s="1"/>
  <c r="C723" i="1"/>
  <c r="D722" i="1"/>
  <c r="G722" i="1" s="1"/>
  <c r="C722" i="1"/>
  <c r="H721" i="1"/>
  <c r="D721" i="1"/>
  <c r="G721" i="1" s="1"/>
  <c r="C721" i="1"/>
  <c r="D720" i="1"/>
  <c r="G720" i="1" s="1"/>
  <c r="C720" i="1"/>
  <c r="H719" i="1"/>
  <c r="D719" i="1"/>
  <c r="G719" i="1" s="1"/>
  <c r="C719" i="1"/>
  <c r="D718" i="1"/>
  <c r="G718" i="1" s="1"/>
  <c r="C718" i="1"/>
  <c r="H717" i="1"/>
  <c r="D717" i="1"/>
  <c r="G717" i="1" s="1"/>
  <c r="C717" i="1"/>
  <c r="D716" i="1"/>
  <c r="G716" i="1" s="1"/>
  <c r="C716" i="1"/>
  <c r="H715" i="1"/>
  <c r="D715" i="1"/>
  <c r="G715" i="1" s="1"/>
  <c r="C715" i="1"/>
  <c r="D714" i="1"/>
  <c r="G714" i="1" s="1"/>
  <c r="C714" i="1"/>
  <c r="H713" i="1"/>
  <c r="D713" i="1"/>
  <c r="G713" i="1" s="1"/>
  <c r="C713" i="1"/>
  <c r="D712" i="1"/>
  <c r="G712" i="1" s="1"/>
  <c r="C712" i="1"/>
  <c r="H711" i="1"/>
  <c r="D711" i="1"/>
  <c r="G711" i="1" s="1"/>
  <c r="C711" i="1"/>
  <c r="D710" i="1"/>
  <c r="G710" i="1" s="1"/>
  <c r="C710" i="1"/>
  <c r="H709" i="1"/>
  <c r="D709" i="1"/>
  <c r="G709" i="1" s="1"/>
  <c r="C709" i="1"/>
  <c r="D708" i="1"/>
  <c r="G708" i="1" s="1"/>
  <c r="C708" i="1"/>
  <c r="H707" i="1"/>
  <c r="D707" i="1"/>
  <c r="G707" i="1" s="1"/>
  <c r="C707" i="1"/>
  <c r="D706" i="1"/>
  <c r="G706" i="1" s="1"/>
  <c r="C706" i="1"/>
  <c r="H705" i="1"/>
  <c r="D705" i="1"/>
  <c r="G705" i="1" s="1"/>
  <c r="C705" i="1"/>
  <c r="D704" i="1"/>
  <c r="G704" i="1" s="1"/>
  <c r="C704" i="1"/>
  <c r="H703" i="1"/>
  <c r="D703" i="1"/>
  <c r="G703" i="1" s="1"/>
  <c r="C703" i="1"/>
  <c r="D702" i="1"/>
  <c r="G702" i="1" s="1"/>
  <c r="C702" i="1"/>
  <c r="H701" i="1"/>
  <c r="D701" i="1"/>
  <c r="G701" i="1" s="1"/>
  <c r="C701" i="1"/>
  <c r="D700" i="1"/>
  <c r="G700" i="1" s="1"/>
  <c r="C700" i="1"/>
  <c r="H699" i="1"/>
  <c r="D699" i="1"/>
  <c r="G699" i="1" s="1"/>
  <c r="C699" i="1"/>
  <c r="D698" i="1"/>
  <c r="G698" i="1" s="1"/>
  <c r="C698" i="1"/>
  <c r="H697" i="1"/>
  <c r="D697" i="1"/>
  <c r="G697" i="1" s="1"/>
  <c r="C697" i="1"/>
  <c r="D696" i="1"/>
  <c r="G696" i="1" s="1"/>
  <c r="C696" i="1"/>
  <c r="H695" i="1"/>
  <c r="D695" i="1"/>
  <c r="G695" i="1" s="1"/>
  <c r="C695" i="1"/>
  <c r="D694" i="1"/>
  <c r="G694" i="1" s="1"/>
  <c r="C694" i="1"/>
  <c r="H693" i="1"/>
  <c r="D693" i="1"/>
  <c r="G693" i="1" s="1"/>
  <c r="C693" i="1"/>
  <c r="D692" i="1"/>
  <c r="G692" i="1" s="1"/>
  <c r="C692" i="1"/>
  <c r="H691" i="1"/>
  <c r="D691" i="1"/>
  <c r="G691" i="1" s="1"/>
  <c r="C691" i="1"/>
  <c r="D690" i="1"/>
  <c r="G690" i="1" s="1"/>
  <c r="C690" i="1"/>
  <c r="H689" i="1"/>
  <c r="D689" i="1"/>
  <c r="G689" i="1" s="1"/>
  <c r="C689" i="1"/>
  <c r="D688" i="1"/>
  <c r="G688" i="1" s="1"/>
  <c r="C688" i="1"/>
  <c r="H687" i="1"/>
  <c r="D687" i="1"/>
  <c r="G687" i="1" s="1"/>
  <c r="C687" i="1"/>
  <c r="D686" i="1"/>
  <c r="G686" i="1" s="1"/>
  <c r="C686" i="1"/>
  <c r="H685" i="1"/>
  <c r="D685" i="1"/>
  <c r="G685" i="1" s="1"/>
  <c r="C685" i="1"/>
  <c r="D684" i="1"/>
  <c r="G684" i="1" s="1"/>
  <c r="C684" i="1"/>
  <c r="H683" i="1"/>
  <c r="D683" i="1"/>
  <c r="G683" i="1" s="1"/>
  <c r="C683" i="1"/>
  <c r="D682" i="1"/>
  <c r="G682" i="1" s="1"/>
  <c r="C682" i="1"/>
  <c r="H681" i="1"/>
  <c r="D681" i="1"/>
  <c r="G681" i="1" s="1"/>
  <c r="C681" i="1"/>
  <c r="D680" i="1"/>
  <c r="G680" i="1" s="1"/>
  <c r="C680" i="1"/>
  <c r="H679" i="1"/>
  <c r="D679" i="1"/>
  <c r="G679" i="1" s="1"/>
  <c r="C679" i="1"/>
  <c r="D678" i="1"/>
  <c r="G678" i="1" s="1"/>
  <c r="C678" i="1"/>
  <c r="H677" i="1"/>
  <c r="D677" i="1"/>
  <c r="G677" i="1" s="1"/>
  <c r="C677" i="1"/>
  <c r="D676" i="1"/>
  <c r="G676" i="1" s="1"/>
  <c r="C676" i="1"/>
  <c r="H675" i="1"/>
  <c r="D675" i="1"/>
  <c r="G675" i="1" s="1"/>
  <c r="C675" i="1"/>
  <c r="D674" i="1"/>
  <c r="G674" i="1" s="1"/>
  <c r="C674" i="1"/>
  <c r="H673" i="1"/>
  <c r="D673" i="1"/>
  <c r="G673" i="1" s="1"/>
  <c r="C673" i="1"/>
  <c r="D672" i="1"/>
  <c r="G672" i="1" s="1"/>
  <c r="C672" i="1"/>
  <c r="H671" i="1"/>
  <c r="D671" i="1"/>
  <c r="G671" i="1" s="1"/>
  <c r="C671" i="1"/>
  <c r="D670" i="1"/>
  <c r="G670" i="1" s="1"/>
  <c r="C670" i="1"/>
  <c r="H669" i="1"/>
  <c r="D669" i="1"/>
  <c r="G669" i="1" s="1"/>
  <c r="C669" i="1"/>
  <c r="D668" i="1"/>
  <c r="G668" i="1" s="1"/>
  <c r="C668" i="1"/>
  <c r="H667" i="1"/>
  <c r="D667" i="1"/>
  <c r="G667" i="1" s="1"/>
  <c r="C667" i="1"/>
  <c r="D666" i="1"/>
  <c r="G666" i="1" s="1"/>
  <c r="C666" i="1"/>
  <c r="H665" i="1"/>
  <c r="D665" i="1"/>
  <c r="G665" i="1" s="1"/>
  <c r="C665" i="1"/>
  <c r="D664" i="1"/>
  <c r="G664" i="1" s="1"/>
  <c r="C664" i="1"/>
  <c r="H663" i="1"/>
  <c r="D663" i="1"/>
  <c r="G663" i="1" s="1"/>
  <c r="C663" i="1"/>
  <c r="D662" i="1"/>
  <c r="G662" i="1" s="1"/>
  <c r="C662" i="1"/>
  <c r="H661" i="1"/>
  <c r="D661" i="1"/>
  <c r="G661" i="1" s="1"/>
  <c r="C661" i="1"/>
  <c r="D660" i="1"/>
  <c r="G660" i="1" s="1"/>
  <c r="C660" i="1"/>
  <c r="H659" i="1"/>
  <c r="D659" i="1"/>
  <c r="G659" i="1" s="1"/>
  <c r="C659" i="1"/>
  <c r="D658" i="1"/>
  <c r="G658" i="1" s="1"/>
  <c r="C658" i="1"/>
  <c r="H657" i="1"/>
  <c r="D657" i="1"/>
  <c r="G657" i="1" s="1"/>
  <c r="C657"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H647" i="1"/>
  <c r="D647" i="1"/>
  <c r="G647" i="1" s="1"/>
  <c r="C647" i="1"/>
  <c r="H646" i="1"/>
  <c r="D646" i="1"/>
  <c r="G646" i="1" s="1"/>
  <c r="C646" i="1"/>
  <c r="H645" i="1"/>
  <c r="D645" i="1"/>
  <c r="G645" i="1" s="1"/>
  <c r="C645" i="1"/>
  <c r="H644" i="1"/>
  <c r="D644" i="1"/>
  <c r="G644" i="1" s="1"/>
  <c r="C644" i="1"/>
  <c r="H643" i="1"/>
  <c r="D643" i="1"/>
  <c r="G643" i="1" s="1"/>
  <c r="C643" i="1"/>
  <c r="H642" i="1"/>
  <c r="D642" i="1"/>
  <c r="G642" i="1" s="1"/>
  <c r="C642" i="1"/>
  <c r="H641" i="1"/>
  <c r="D641" i="1"/>
  <c r="G641" i="1" s="1"/>
  <c r="C641" i="1"/>
  <c r="C638" i="1"/>
  <c r="C637" i="1"/>
  <c r="D632" i="1"/>
  <c r="H632" i="1" s="1"/>
  <c r="C632" i="1"/>
  <c r="D631" i="1"/>
  <c r="H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D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6" i="1"/>
  <c r="D466" i="1"/>
  <c r="G466" i="1" s="1"/>
  <c r="C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3" i="1"/>
  <c r="D453" i="1"/>
  <c r="G453" i="1" s="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3" i="1"/>
  <c r="H413" i="1" s="1"/>
  <c r="C413" i="1"/>
  <c r="D412" i="1"/>
  <c r="H412" i="1" s="1"/>
  <c r="C412" i="1"/>
  <c r="D411" i="1"/>
  <c r="H411" i="1" s="1"/>
  <c r="C411" i="1"/>
  <c r="D406" i="1"/>
  <c r="H406" i="1" s="1"/>
  <c r="C406" i="1"/>
  <c r="D405" i="1"/>
  <c r="H405" i="1" s="1"/>
  <c r="C405" i="1"/>
  <c r="D404" i="1"/>
  <c r="H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H292" i="1"/>
  <c r="D292" i="1"/>
  <c r="C292" i="1"/>
  <c r="G292" i="1" s="1"/>
  <c r="H291" i="1"/>
  <c r="D291" i="1"/>
  <c r="C291" i="1"/>
  <c r="G291" i="1" s="1"/>
  <c r="H290" i="1"/>
  <c r="D290" i="1"/>
  <c r="C290" i="1"/>
  <c r="G290" i="1" s="1"/>
  <c r="H289" i="1"/>
  <c r="D289" i="1"/>
  <c r="C289" i="1"/>
  <c r="G289" i="1" s="1"/>
  <c r="D288" i="1"/>
  <c r="H288" i="1" s="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H218" i="1"/>
  <c r="D218" i="1"/>
  <c r="C218" i="1"/>
  <c r="G218" i="1" s="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H184" i="1"/>
  <c r="D184" i="1"/>
  <c r="G184" i="1" s="1"/>
  <c r="C184" i="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H173"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H165" i="1"/>
  <c r="D165" i="1"/>
  <c r="G165" i="1" s="1"/>
  <c r="C165" i="1"/>
  <c r="H164" i="1"/>
  <c r="D164" i="1"/>
  <c r="G164" i="1" s="1"/>
  <c r="C164" i="1"/>
  <c r="H163" i="1"/>
  <c r="D163" i="1"/>
  <c r="G163" i="1" s="1"/>
  <c r="C163" i="1"/>
  <c r="H162" i="1"/>
  <c r="D162" i="1"/>
  <c r="G162" i="1" s="1"/>
  <c r="C162" i="1"/>
  <c r="H161" i="1"/>
  <c r="D161" i="1"/>
  <c r="G161" i="1" s="1"/>
  <c r="C161" i="1"/>
  <c r="H160" i="1"/>
  <c r="D160" i="1"/>
  <c r="G160" i="1" s="1"/>
  <c r="C160" i="1"/>
  <c r="H159" i="1"/>
  <c r="D159" i="1"/>
  <c r="G159" i="1" s="1"/>
  <c r="C159" i="1"/>
  <c r="H158" i="1"/>
  <c r="D158" i="1"/>
  <c r="G158" i="1" s="1"/>
  <c r="C158" i="1"/>
  <c r="H157" i="1"/>
  <c r="D157" i="1"/>
  <c r="G157" i="1" s="1"/>
  <c r="C157" i="1"/>
  <c r="H156" i="1"/>
  <c r="D156" i="1"/>
  <c r="G156" i="1" s="1"/>
  <c r="C156" i="1"/>
  <c r="H155" i="1"/>
  <c r="D155" i="1"/>
  <c r="G155" i="1" s="1"/>
  <c r="C155" i="1"/>
  <c r="H154" i="1"/>
  <c r="D154" i="1"/>
  <c r="G154" i="1" s="1"/>
  <c r="C154" i="1"/>
  <c r="H153" i="1"/>
  <c r="D153" i="1"/>
  <c r="G153" i="1" s="1"/>
  <c r="C153" i="1"/>
  <c r="H152" i="1"/>
  <c r="D152" i="1"/>
  <c r="G152" i="1" s="1"/>
  <c r="C152" i="1"/>
  <c r="H151" i="1"/>
  <c r="D151" i="1"/>
  <c r="G151" i="1" s="1"/>
  <c r="C151" i="1"/>
  <c r="H150" i="1"/>
  <c r="D150" i="1"/>
  <c r="G150" i="1" s="1"/>
  <c r="C150" i="1"/>
  <c r="H149" i="1"/>
  <c r="D149" i="1"/>
  <c r="G149" i="1" s="1"/>
  <c r="C149" i="1"/>
  <c r="H148" i="1"/>
  <c r="D148" i="1"/>
  <c r="G148" i="1" s="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H130" i="1"/>
  <c r="D130" i="1"/>
  <c r="G130" i="1" s="1"/>
  <c r="C130" i="1"/>
  <c r="H129" i="1"/>
  <c r="D129" i="1"/>
  <c r="G129" i="1" s="1"/>
  <c r="C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C3" i="1"/>
  <c r="F216" i="9" l="1"/>
  <c r="E644" i="4"/>
  <c r="D638" i="1" s="1"/>
  <c r="H638" i="1" s="1"/>
  <c r="E643" i="4"/>
  <c r="D637" i="1" s="1"/>
  <c r="H637" i="1" s="1"/>
  <c r="F644" i="4"/>
  <c r="E272" i="9"/>
  <c r="B272" i="9" s="1"/>
  <c r="G288" i="1"/>
  <c r="H236" i="1"/>
  <c r="E31" i="9"/>
  <c r="B31" i="9" s="1"/>
  <c r="E284" i="9"/>
  <c r="B284" i="9" s="1"/>
  <c r="H953" i="1"/>
  <c r="G953" i="1"/>
  <c r="H977" i="1"/>
  <c r="G977" i="1"/>
  <c r="H1127" i="1"/>
  <c r="G1127" i="1"/>
  <c r="H1129" i="1"/>
  <c r="G1129" i="1"/>
  <c r="H1131" i="1"/>
  <c r="G1131" i="1"/>
  <c r="H1135" i="1"/>
  <c r="G1135" i="1"/>
  <c r="H1139" i="1"/>
  <c r="G1139" i="1"/>
  <c r="E258" i="5"/>
  <c r="D1235" i="1" s="1"/>
  <c r="D1236" i="1"/>
  <c r="G404" i="1"/>
  <c r="G405" i="1"/>
  <c r="G406" i="1"/>
  <c r="G411" i="1"/>
  <c r="G412" i="1"/>
  <c r="G413" i="1"/>
  <c r="G510" i="1"/>
  <c r="G511" i="1"/>
  <c r="G512" i="1"/>
  <c r="G513" i="1"/>
  <c r="G514" i="1"/>
  <c r="G515" i="1"/>
  <c r="G516" i="1"/>
  <c r="G517" i="1"/>
  <c r="G518" i="1"/>
  <c r="G519" i="1"/>
  <c r="G520" i="1"/>
  <c r="G521" i="1"/>
  <c r="G575" i="1"/>
  <c r="G576" i="1"/>
  <c r="G577" i="1"/>
  <c r="G578" i="1"/>
  <c r="G579" i="1"/>
  <c r="G580" i="1"/>
  <c r="G581" i="1"/>
  <c r="G582" i="1"/>
  <c r="G583" i="1"/>
  <c r="G584" i="1"/>
  <c r="G585" i="1"/>
  <c r="G586" i="1"/>
  <c r="G631" i="1"/>
  <c r="G632" i="1"/>
  <c r="G637" i="1"/>
  <c r="G638" i="1"/>
  <c r="H658" i="1"/>
  <c r="H662" i="1"/>
  <c r="H666" i="1"/>
  <c r="H670" i="1"/>
  <c r="H674" i="1"/>
  <c r="H678" i="1"/>
  <c r="H682" i="1"/>
  <c r="H686" i="1"/>
  <c r="H690" i="1"/>
  <c r="H694" i="1"/>
  <c r="H698" i="1"/>
  <c r="H702" i="1"/>
  <c r="H706" i="1"/>
  <c r="H710" i="1"/>
  <c r="H714" i="1"/>
  <c r="H718" i="1"/>
  <c r="H722" i="1"/>
  <c r="H726" i="1"/>
  <c r="H730" i="1"/>
  <c r="H734" i="1"/>
  <c r="H738" i="1"/>
  <c r="H742" i="1"/>
  <c r="H746" i="1"/>
  <c r="H750" i="1"/>
  <c r="H987" i="1"/>
  <c r="G987" i="1"/>
  <c r="H989" i="1"/>
  <c r="G989" i="1"/>
  <c r="H1048" i="1"/>
  <c r="G1048" i="1"/>
  <c r="H1050" i="1"/>
  <c r="G1050" i="1"/>
  <c r="H1052" i="1"/>
  <c r="G1052" i="1"/>
  <c r="H1054" i="1"/>
  <c r="G1054" i="1"/>
  <c r="F83" i="4"/>
  <c r="D82" i="4"/>
  <c r="E124" i="4"/>
  <c r="D120" i="1" s="1"/>
  <c r="F125" i="4"/>
  <c r="F210" i="4"/>
  <c r="D196" i="4"/>
  <c r="H957" i="1"/>
  <c r="G957" i="1"/>
  <c r="H965" i="1"/>
  <c r="G965" i="1"/>
  <c r="H973" i="1"/>
  <c r="G973" i="1"/>
  <c r="H981" i="1"/>
  <c r="G981" i="1"/>
  <c r="H961" i="1"/>
  <c r="G961" i="1"/>
  <c r="H969" i="1"/>
  <c r="G969" i="1"/>
  <c r="H1125" i="1"/>
  <c r="G1125" i="1"/>
  <c r="H1133" i="1"/>
  <c r="G1133" i="1"/>
  <c r="H656" i="1"/>
  <c r="H660" i="1"/>
  <c r="H664" i="1"/>
  <c r="H668" i="1"/>
  <c r="H672" i="1"/>
  <c r="H676" i="1"/>
  <c r="H680" i="1"/>
  <c r="H684" i="1"/>
  <c r="H688" i="1"/>
  <c r="H692" i="1"/>
  <c r="H696" i="1"/>
  <c r="H700" i="1"/>
  <c r="H704" i="1"/>
  <c r="H708" i="1"/>
  <c r="H712" i="1"/>
  <c r="H716" i="1"/>
  <c r="H720" i="1"/>
  <c r="H724" i="1"/>
  <c r="H728" i="1"/>
  <c r="H732" i="1"/>
  <c r="H736" i="1"/>
  <c r="H740" i="1"/>
  <c r="H744" i="1"/>
  <c r="H74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43" i="1"/>
  <c r="G1143" i="1"/>
  <c r="I1458" i="1"/>
  <c r="H988" i="1"/>
  <c r="G988" i="1"/>
  <c r="H1047" i="1"/>
  <c r="G1047" i="1"/>
  <c r="H1049" i="1"/>
  <c r="G1049" i="1"/>
  <c r="H1051" i="1"/>
  <c r="G1051" i="1"/>
  <c r="H1053" i="1"/>
  <c r="G1053" i="1"/>
  <c r="H1055" i="1"/>
  <c r="G1055" i="1"/>
  <c r="H1126" i="1"/>
  <c r="G1126" i="1"/>
  <c r="H1128" i="1"/>
  <c r="G1128" i="1"/>
  <c r="H1130" i="1"/>
  <c r="G1130" i="1"/>
  <c r="H1132" i="1"/>
  <c r="G1132" i="1"/>
  <c r="H1134" i="1"/>
  <c r="G1134" i="1"/>
  <c r="H1147" i="1"/>
  <c r="G1147" i="1"/>
  <c r="G1482" i="1"/>
  <c r="H1482" i="1"/>
  <c r="H1495" i="1"/>
  <c r="G1495" i="1"/>
  <c r="H1500" i="1"/>
  <c r="G1500" i="1"/>
  <c r="G1514" i="1"/>
  <c r="H1514" i="1"/>
  <c r="F535" i="4"/>
  <c r="D529" i="4"/>
  <c r="G951" i="1"/>
  <c r="G955" i="1"/>
  <c r="G959" i="1"/>
  <c r="G963" i="1"/>
  <c r="G967" i="1"/>
  <c r="G971" i="1"/>
  <c r="G975" i="1"/>
  <c r="G979" i="1"/>
  <c r="G983"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30" i="1"/>
  <c r="G1330" i="1"/>
  <c r="H1332" i="1"/>
  <c r="G1332" i="1"/>
  <c r="H1334" i="1"/>
  <c r="G1334" i="1"/>
  <c r="H1336" i="1"/>
  <c r="G1336" i="1"/>
  <c r="H1338" i="1"/>
  <c r="G1338" i="1"/>
  <c r="H1340" i="1"/>
  <c r="G1340" i="1"/>
  <c r="H1342" i="1"/>
  <c r="G1342" i="1"/>
  <c r="H1437" i="1"/>
  <c r="G1437" i="1"/>
  <c r="J1439" i="1"/>
  <c r="H1439" i="1"/>
  <c r="G1439" i="1"/>
  <c r="J1443" i="1"/>
  <c r="H1443" i="1"/>
  <c r="G1443" i="1"/>
  <c r="J1449" i="1"/>
  <c r="H1449" i="1"/>
  <c r="G1449" i="1"/>
  <c r="I1449" i="1" s="1"/>
  <c r="H1453" i="1"/>
  <c r="G1453" i="1"/>
  <c r="J1455" i="1"/>
  <c r="H1455" i="1"/>
  <c r="G1455" i="1"/>
  <c r="J1459" i="1"/>
  <c r="H1459" i="1"/>
  <c r="G1459" i="1"/>
  <c r="I1459" i="1" s="1"/>
  <c r="J1464" i="1"/>
  <c r="H1464" i="1"/>
  <c r="G1464" i="1"/>
  <c r="I1464" i="1" s="1"/>
  <c r="J1468" i="1"/>
  <c r="H1468" i="1"/>
  <c r="G1468" i="1"/>
  <c r="I1471" i="1"/>
  <c r="H1478" i="1"/>
  <c r="G1478" i="1"/>
  <c r="G1490" i="1"/>
  <c r="H1490" i="1"/>
  <c r="H1503" i="1"/>
  <c r="G1503" i="1"/>
  <c r="H1508" i="1"/>
  <c r="G1508" i="1"/>
  <c r="F629" i="4"/>
  <c r="D625" i="4"/>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440" i="1"/>
  <c r="I1440" i="1" s="1"/>
  <c r="H1440" i="1"/>
  <c r="G1444" i="1"/>
  <c r="H1444" i="1"/>
  <c r="H1470" i="1"/>
  <c r="G1470" i="1"/>
  <c r="J1472" i="1"/>
  <c r="H1472" i="1"/>
  <c r="G1472" i="1"/>
  <c r="I1472" i="1" s="1"/>
  <c r="H1484" i="1"/>
  <c r="G1484" i="1"/>
  <c r="G1498" i="1"/>
  <c r="H1498" i="1"/>
  <c r="H1511" i="1"/>
  <c r="G1511" i="1"/>
  <c r="H1516" i="1"/>
  <c r="G1516" i="1"/>
  <c r="F107" i="4"/>
  <c r="D106" i="4"/>
  <c r="E298" i="4"/>
  <c r="H1136" i="1"/>
  <c r="G1138" i="1"/>
  <c r="H1140" i="1"/>
  <c r="G1142" i="1"/>
  <c r="H1144" i="1"/>
  <c r="G1146" i="1"/>
  <c r="H1148" i="1"/>
  <c r="H1331" i="1"/>
  <c r="G1331" i="1"/>
  <c r="H1333" i="1"/>
  <c r="G1333" i="1"/>
  <c r="H1335" i="1"/>
  <c r="G1335" i="1"/>
  <c r="H1337" i="1"/>
  <c r="G1337" i="1"/>
  <c r="H1339" i="1"/>
  <c r="G1339" i="1"/>
  <c r="H1341" i="1"/>
  <c r="G1341" i="1"/>
  <c r="H1343" i="1"/>
  <c r="G1343" i="1"/>
  <c r="H1438" i="1"/>
  <c r="G1438" i="1"/>
  <c r="H1454" i="1"/>
  <c r="G1454" i="1"/>
  <c r="J1478" i="1"/>
  <c r="H1487" i="1"/>
  <c r="G1487" i="1"/>
  <c r="H1492" i="1"/>
  <c r="G1492" i="1"/>
  <c r="G1506" i="1"/>
  <c r="H1506" i="1"/>
  <c r="F128" i="4"/>
  <c r="D124" i="4"/>
  <c r="E224" i="4"/>
  <c r="D220" i="1" s="1"/>
  <c r="F231" i="4"/>
  <c r="F577" i="4"/>
  <c r="D567" i="4"/>
  <c r="J1446" i="1"/>
  <c r="J1450" i="1"/>
  <c r="J1456" i="1"/>
  <c r="J1460" i="1"/>
  <c r="J1465" i="1"/>
  <c r="J1473" i="1"/>
  <c r="F447" i="4"/>
  <c r="D421" i="4"/>
  <c r="F519" i="4"/>
  <c r="D515" i="4"/>
  <c r="E7" i="5"/>
  <c r="G1308" i="1"/>
  <c r="G1309" i="1"/>
  <c r="G1310" i="1"/>
  <c r="G1311" i="1"/>
  <c r="G1312" i="1"/>
  <c r="G1313" i="1"/>
  <c r="G1314" i="1"/>
  <c r="G1315" i="1"/>
  <c r="G1316" i="1"/>
  <c r="G1317" i="1"/>
  <c r="G1318" i="1"/>
  <c r="G1319" i="1"/>
  <c r="G1320" i="1"/>
  <c r="G1321" i="1"/>
  <c r="G1322" i="1"/>
  <c r="G1323" i="1"/>
  <c r="G1324" i="1"/>
  <c r="G1325" i="1"/>
  <c r="G1326" i="1"/>
  <c r="G1327" i="1"/>
  <c r="G1328" i="1"/>
  <c r="J1442" i="1"/>
  <c r="J1476" i="1"/>
  <c r="G1520" i="1"/>
  <c r="G1523" i="1"/>
  <c r="H1526" i="1"/>
  <c r="G1528" i="1"/>
  <c r="G1531" i="1"/>
  <c r="H1534" i="1"/>
  <c r="G1536" i="1"/>
  <c r="G1539" i="1"/>
  <c r="H1542" i="1"/>
  <c r="G1544" i="1"/>
  <c r="G1547" i="1"/>
  <c r="H1550" i="1"/>
  <c r="G1552" i="1"/>
  <c r="G1555" i="1"/>
  <c r="H1558" i="1"/>
  <c r="G1560" i="1"/>
  <c r="G1563" i="1"/>
  <c r="H1566" i="1"/>
  <c r="G1568" i="1"/>
  <c r="G1571" i="1"/>
  <c r="H1574" i="1"/>
  <c r="G1576" i="1"/>
  <c r="G1579" i="1"/>
  <c r="F51" i="4"/>
  <c r="D50" i="4"/>
  <c r="H20" i="9"/>
  <c r="G20" i="9"/>
  <c r="F152" i="4"/>
  <c r="F153" i="4"/>
  <c r="F163" i="4"/>
  <c r="F225" i="4"/>
  <c r="D224" i="4"/>
  <c r="D484" i="4"/>
  <c r="F485" i="4"/>
  <c r="D593" i="4"/>
  <c r="F599" i="4"/>
  <c r="C1175" i="1"/>
  <c r="F198" i="5"/>
  <c r="D190" i="5"/>
  <c r="G1446" i="1"/>
  <c r="I1446" i="1" s="1"/>
  <c r="H1448" i="1"/>
  <c r="I1448" i="1" s="1"/>
  <c r="J1448" i="1"/>
  <c r="G1450" i="1"/>
  <c r="I1450" i="1" s="1"/>
  <c r="H1452" i="1"/>
  <c r="I1452" i="1" s="1"/>
  <c r="J1452" i="1"/>
  <c r="G1456" i="1"/>
  <c r="I1456" i="1" s="1"/>
  <c r="H1458" i="1"/>
  <c r="J1458" i="1"/>
  <c r="G1460" i="1"/>
  <c r="I1460" i="1" s="1"/>
  <c r="H1463" i="1"/>
  <c r="I1463" i="1" s="1"/>
  <c r="J1463" i="1"/>
  <c r="G1465" i="1"/>
  <c r="I1465" i="1" s="1"/>
  <c r="H1467" i="1"/>
  <c r="I1467" i="1" s="1"/>
  <c r="J1467" i="1"/>
  <c r="G1469" i="1"/>
  <c r="H1471" i="1"/>
  <c r="J1471" i="1"/>
  <c r="G1473" i="1"/>
  <c r="I1473" i="1" s="1"/>
  <c r="H1475" i="1"/>
  <c r="G1479" i="1"/>
  <c r="I1479" i="1" s="1"/>
  <c r="G1483" i="1"/>
  <c r="H1486" i="1"/>
  <c r="G1491" i="1"/>
  <c r="H1494" i="1"/>
  <c r="G1499" i="1"/>
  <c r="H1502" i="1"/>
  <c r="G1507" i="1"/>
  <c r="H1510" i="1"/>
  <c r="G1515" i="1"/>
  <c r="E7" i="4"/>
  <c r="E50" i="4"/>
  <c r="D46" i="1" s="1"/>
  <c r="F68" i="4"/>
  <c r="F91" i="4"/>
  <c r="F164" i="4"/>
  <c r="F253" i="4"/>
  <c r="D252" i="4"/>
  <c r="D263" i="4"/>
  <c r="F268" i="4"/>
  <c r="F299" i="4"/>
  <c r="E567" i="4"/>
  <c r="D78" i="5"/>
  <c r="F79" i="5"/>
  <c r="D237" i="5"/>
  <c r="C1215" i="1"/>
  <c r="F238" i="5"/>
  <c r="F50" i="6"/>
  <c r="D35" i="6"/>
  <c r="D141" i="6" s="1"/>
  <c r="H286" i="9"/>
  <c r="E87" i="5"/>
  <c r="G289" i="9"/>
  <c r="F177" i="5"/>
  <c r="F5" i="6"/>
  <c r="D5" i="7"/>
  <c r="E350" i="4"/>
  <c r="F369" i="4"/>
  <c r="E421" i="4"/>
  <c r="E593" i="4"/>
  <c r="D587" i="1" s="1"/>
  <c r="E625" i="4"/>
  <c r="D619" i="1" s="1"/>
  <c r="D12" i="5"/>
  <c r="G287" i="9"/>
  <c r="E287" i="9" s="1"/>
  <c r="B287" i="9" s="1"/>
  <c r="D146" i="5"/>
  <c r="H289" i="9"/>
  <c r="E176" i="5"/>
  <c r="E292" i="9"/>
  <c r="B292" i="9" s="1"/>
  <c r="D42" i="8"/>
  <c r="G294" i="9" s="1"/>
  <c r="E294" i="9" s="1"/>
  <c r="D43" i="8"/>
  <c r="C1299" i="1"/>
  <c r="C1307" i="1"/>
  <c r="C1344" i="1"/>
  <c r="C1369" i="1"/>
  <c r="D311" i="4"/>
  <c r="D351" i="4"/>
  <c r="D363" i="4"/>
  <c r="D580" i="4"/>
  <c r="F119" i="5"/>
  <c r="F135" i="5"/>
  <c r="F180" i="5"/>
  <c r="F206" i="5"/>
  <c r="F246" i="5"/>
  <c r="E5" i="6"/>
  <c r="E286" i="9"/>
  <c r="B286" i="9" s="1"/>
  <c r="B24" i="9"/>
  <c r="E35" i="6"/>
  <c r="G278" i="9"/>
  <c r="E278" i="9" s="1"/>
  <c r="B278" i="9" s="1"/>
  <c r="G277" i="9"/>
  <c r="E277" i="9" s="1"/>
  <c r="B277" i="9" s="1"/>
  <c r="M212" i="9"/>
  <c r="G210" i="9"/>
  <c r="E210" i="9" s="1"/>
  <c r="B210" i="9" s="1"/>
  <c r="G208" i="9"/>
  <c r="E208" i="9" s="1"/>
  <c r="B208" i="9" s="1"/>
  <c r="G206" i="9"/>
  <c r="E206" i="9" s="1"/>
  <c r="B206" i="9" s="1"/>
  <c r="G204" i="9"/>
  <c r="E204" i="9" s="1"/>
  <c r="B204" i="9" s="1"/>
  <c r="G201" i="9"/>
  <c r="E201" i="9" s="1"/>
  <c r="B201" i="9" s="1"/>
  <c r="G197" i="9"/>
  <c r="E197" i="9" s="1"/>
  <c r="B197" i="9" s="1"/>
  <c r="G193" i="9"/>
  <c r="E193" i="9" s="1"/>
  <c r="B193" i="9" s="1"/>
  <c r="G188" i="9"/>
  <c r="E188" i="9" s="1"/>
  <c r="B188" i="9" s="1"/>
  <c r="G184" i="9"/>
  <c r="E184" i="9" s="1"/>
  <c r="B184" i="9" s="1"/>
  <c r="G180" i="9"/>
  <c r="E180" i="9" s="1"/>
  <c r="B180" i="9" s="1"/>
  <c r="G164" i="9"/>
  <c r="E164" i="9" s="1"/>
  <c r="B164" i="9" s="1"/>
  <c r="G163" i="9"/>
  <c r="E163" i="9" s="1"/>
  <c r="B163" i="9" s="1"/>
  <c r="G162" i="9"/>
  <c r="E162" i="9" s="1"/>
  <c r="B162" i="9" s="1"/>
  <c r="G161" i="9"/>
  <c r="E161" i="9" s="1"/>
  <c r="B161" i="9" s="1"/>
  <c r="G160" i="9"/>
  <c r="E160" i="9" s="1"/>
  <c r="B160" i="9" s="1"/>
  <c r="G202" i="9"/>
  <c r="E202" i="9" s="1"/>
  <c r="B202" i="9" s="1"/>
  <c r="G198" i="9"/>
  <c r="E198" i="9" s="1"/>
  <c r="B198" i="9" s="1"/>
  <c r="G194" i="9"/>
  <c r="E194" i="9" s="1"/>
  <c r="B194" i="9" s="1"/>
  <c r="G189" i="9"/>
  <c r="E189" i="9" s="1"/>
  <c r="B189" i="9" s="1"/>
  <c r="G185" i="9"/>
  <c r="E185" i="9" s="1"/>
  <c r="B185" i="9" s="1"/>
  <c r="G181" i="9"/>
  <c r="E181" i="9" s="1"/>
  <c r="B181" i="9" s="1"/>
  <c r="G211" i="9"/>
  <c r="E211" i="9" s="1"/>
  <c r="B211" i="9" s="1"/>
  <c r="G209" i="9"/>
  <c r="E209" i="9" s="1"/>
  <c r="B209" i="9" s="1"/>
  <c r="G207" i="9"/>
  <c r="E207" i="9" s="1"/>
  <c r="B207" i="9" s="1"/>
  <c r="G205" i="9"/>
  <c r="E205" i="9" s="1"/>
  <c r="B205"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3" i="9"/>
  <c r="E183" i="9" s="1"/>
  <c r="B183" i="9" s="1"/>
  <c r="L212" i="9"/>
  <c r="F212" i="9" s="1"/>
  <c r="G196" i="9"/>
  <c r="E196" i="9" s="1"/>
  <c r="B196" i="9" s="1"/>
  <c r="G191" i="9"/>
  <c r="E191" i="9" s="1"/>
  <c r="B191" i="9" s="1"/>
  <c r="G165" i="9"/>
  <c r="E165" i="9" s="1"/>
  <c r="B165" i="9" s="1"/>
  <c r="G187" i="9"/>
  <c r="E187" i="9" s="1"/>
  <c r="B187" i="9" s="1"/>
  <c r="G179" i="9"/>
  <c r="E179" i="9" s="1"/>
  <c r="B179" i="9" s="1"/>
  <c r="G200" i="9"/>
  <c r="E200" i="9" s="1"/>
  <c r="B200" i="9" s="1"/>
  <c r="G192" i="9"/>
  <c r="E192" i="9" s="1"/>
  <c r="B192" i="9" s="1"/>
  <c r="H164" i="9"/>
  <c r="F417" i="4"/>
  <c r="F88" i="5"/>
  <c r="B28" i="9"/>
  <c r="B94" i="9"/>
  <c r="B98" i="9"/>
  <c r="B102" i="9"/>
  <c r="B106" i="9"/>
  <c r="B110" i="9"/>
  <c r="B114" i="9"/>
  <c r="B146" i="9"/>
  <c r="B154" i="9"/>
  <c r="E85" i="9"/>
  <c r="B85" i="9" s="1"/>
  <c r="E93" i="9"/>
  <c r="B93" i="9" s="1"/>
  <c r="E97" i="9"/>
  <c r="B97" i="9" s="1"/>
  <c r="E101" i="9"/>
  <c r="B101" i="9" s="1"/>
  <c r="E105" i="9"/>
  <c r="B105" i="9" s="1"/>
  <c r="E109" i="9"/>
  <c r="B109" i="9" s="1"/>
  <c r="E113" i="9"/>
  <c r="B113" i="9" s="1"/>
  <c r="B118" i="9"/>
  <c r="E128" i="9"/>
  <c r="B128" i="9" s="1"/>
  <c r="B134" i="9"/>
  <c r="B216" i="9"/>
  <c r="B220" i="9"/>
  <c r="B224" i="9"/>
  <c r="B248" i="9"/>
  <c r="F258" i="9"/>
  <c r="B258" i="9" s="1"/>
  <c r="F214" i="9"/>
  <c r="B214" i="9" s="1"/>
  <c r="F215" i="9"/>
  <c r="B215" i="9" s="1"/>
  <c r="F218" i="9"/>
  <c r="B218" i="9" s="1"/>
  <c r="F219" i="9"/>
  <c r="B219" i="9" s="1"/>
  <c r="F222" i="9"/>
  <c r="B222" i="9" s="1"/>
  <c r="F223" i="9"/>
  <c r="B223" i="9" s="1"/>
  <c r="F226" i="9"/>
  <c r="B226" i="9" s="1"/>
  <c r="F227" i="9"/>
  <c r="B227" i="9" s="1"/>
  <c r="F230" i="9"/>
  <c r="B230" i="9" s="1"/>
  <c r="F231" i="9"/>
  <c r="B231" i="9" s="1"/>
  <c r="F234" i="9"/>
  <c r="B234" i="9" s="1"/>
  <c r="F235" i="9"/>
  <c r="B235" i="9" s="1"/>
  <c r="F238" i="9"/>
  <c r="B238" i="9" s="1"/>
  <c r="F239" i="9"/>
  <c r="B239" i="9" s="1"/>
  <c r="F242" i="9"/>
  <c r="B242" i="9" s="1"/>
  <c r="F243" i="9"/>
  <c r="B243" i="9" s="1"/>
  <c r="F246" i="9"/>
  <c r="B246" i="9" s="1"/>
  <c r="F250" i="9"/>
  <c r="B250" i="9" s="1"/>
  <c r="B256" i="9"/>
  <c r="F266" i="9"/>
  <c r="B266" i="9" s="1"/>
  <c r="B294" i="9" l="1"/>
  <c r="F141" i="6"/>
  <c r="C1435" i="1"/>
  <c r="H28" i="3"/>
  <c r="F363" i="4"/>
  <c r="C358" i="1"/>
  <c r="H1344" i="1"/>
  <c r="G1344" i="1"/>
  <c r="E289" i="9"/>
  <c r="B289" i="9" s="1"/>
  <c r="F78" i="5"/>
  <c r="C1056" i="1"/>
  <c r="E6" i="4"/>
  <c r="D3" i="1"/>
  <c r="D420" i="4"/>
  <c r="F421" i="4"/>
  <c r="C415" i="1"/>
  <c r="E407" i="4"/>
  <c r="D402" i="1" s="1"/>
  <c r="D293" i="1"/>
  <c r="D528" i="4"/>
  <c r="F529" i="4"/>
  <c r="C523" i="1"/>
  <c r="F82" i="4"/>
  <c r="C78" i="1"/>
  <c r="H1236" i="1"/>
  <c r="G1236" i="1"/>
  <c r="F351" i="4"/>
  <c r="D350" i="4"/>
  <c r="C346" i="1"/>
  <c r="H1307" i="1"/>
  <c r="G1307" i="1"/>
  <c r="F146" i="5"/>
  <c r="C1124" i="1"/>
  <c r="G297" i="9"/>
  <c r="E297" i="9" s="1"/>
  <c r="C1436" i="1"/>
  <c r="H29" i="3"/>
  <c r="E528" i="4"/>
  <c r="D561" i="1"/>
  <c r="H1175" i="1"/>
  <c r="G1175" i="1"/>
  <c r="I20" i="3"/>
  <c r="D985" i="1"/>
  <c r="H1235" i="1"/>
  <c r="G1235" i="1"/>
  <c r="E141" i="6"/>
  <c r="D1299" i="1"/>
  <c r="G1299" i="1" s="1"/>
  <c r="I24" i="3"/>
  <c r="E408" i="4"/>
  <c r="D403" i="1" s="1"/>
  <c r="D345" i="1"/>
  <c r="F263" i="4"/>
  <c r="C259" i="1"/>
  <c r="F484" i="4"/>
  <c r="C478" i="1"/>
  <c r="F50" i="4"/>
  <c r="C46" i="1"/>
  <c r="E151" i="4"/>
  <c r="I25" i="3"/>
  <c r="D1329" i="1"/>
  <c r="D68" i="5"/>
  <c r="F311" i="4"/>
  <c r="C306" i="1"/>
  <c r="E420" i="4"/>
  <c r="D415" i="1"/>
  <c r="F237" i="5"/>
  <c r="C1214" i="1"/>
  <c r="H23" i="3"/>
  <c r="D298" i="4"/>
  <c r="F252" i="4"/>
  <c r="C248" i="1"/>
  <c r="F224" i="4"/>
  <c r="C220" i="1"/>
  <c r="F515" i="4"/>
  <c r="C509" i="1"/>
  <c r="D6" i="4"/>
  <c r="F567" i="4"/>
  <c r="C561" i="1"/>
  <c r="F124" i="4"/>
  <c r="C120" i="1"/>
  <c r="F106" i="4"/>
  <c r="C102" i="1"/>
  <c r="I1444" i="1"/>
  <c r="I1468" i="1"/>
  <c r="I1439" i="1"/>
  <c r="K1432" i="9"/>
  <c r="G295" i="9"/>
  <c r="E295" i="9" s="1"/>
  <c r="B295" i="9" s="1"/>
  <c r="I34" i="3"/>
  <c r="C1517" i="1"/>
  <c r="C1329" i="1"/>
  <c r="F35" i="6"/>
  <c r="H25" i="3"/>
  <c r="F196" i="4"/>
  <c r="D151" i="4"/>
  <c r="C192" i="1"/>
  <c r="E68" i="5"/>
  <c r="E6" i="5" s="1"/>
  <c r="D1065" i="1"/>
  <c r="H1215" i="1"/>
  <c r="G1215" i="1"/>
  <c r="B212" i="9"/>
  <c r="F580" i="4"/>
  <c r="C574" i="1"/>
  <c r="G1369" i="1"/>
  <c r="H1369" i="1"/>
  <c r="I35" i="3"/>
  <c r="C1518" i="1"/>
  <c r="E175" i="5"/>
  <c r="D1152" i="1" s="1"/>
  <c r="D1153" i="1"/>
  <c r="I22" i="3"/>
  <c r="F12" i="5"/>
  <c r="D7" i="5"/>
  <c r="C990" i="1"/>
  <c r="G299" i="9"/>
  <c r="E299" i="9" s="1"/>
  <c r="G291" i="9"/>
  <c r="E291" i="9" s="1"/>
  <c r="B291" i="9" s="1"/>
  <c r="C1167" i="1"/>
  <c r="F190" i="5"/>
  <c r="D176" i="5"/>
  <c r="F593" i="4"/>
  <c r="C587" i="1"/>
  <c r="E20" i="9"/>
  <c r="F7" i="4"/>
  <c r="F625" i="4"/>
  <c r="C619" i="1"/>
  <c r="I1478" i="1"/>
  <c r="I1455" i="1"/>
  <c r="I1443" i="1"/>
  <c r="H276" i="9" l="1"/>
  <c r="D984" i="1"/>
  <c r="D175" i="5"/>
  <c r="C1153" i="1"/>
  <c r="F176" i="5"/>
  <c r="H22" i="3"/>
  <c r="G220" i="1"/>
  <c r="H220" i="1"/>
  <c r="H1436" i="1"/>
  <c r="G1436" i="1"/>
  <c r="F420" i="4"/>
  <c r="D635" i="4"/>
  <c r="C414" i="1"/>
  <c r="G358" i="1"/>
  <c r="H358" i="1"/>
  <c r="G120" i="1"/>
  <c r="H120" i="1"/>
  <c r="E635" i="4"/>
  <c r="D629" i="1" s="1"/>
  <c r="D414" i="1"/>
  <c r="G306" i="1"/>
  <c r="H306" i="1"/>
  <c r="H478" i="1"/>
  <c r="G478" i="1"/>
  <c r="I28" i="3"/>
  <c r="D1435" i="1"/>
  <c r="H9" i="3" s="1"/>
  <c r="B297" i="9"/>
  <c r="E296" i="9"/>
  <c r="I10" i="3" s="1"/>
  <c r="G523" i="1"/>
  <c r="H523" i="1"/>
  <c r="G3" i="1"/>
  <c r="H3" i="1"/>
  <c r="E298" i="9"/>
  <c r="B299" i="9"/>
  <c r="H1065" i="1"/>
  <c r="G1065" i="1"/>
  <c r="G1517" i="1"/>
  <c r="H1517" i="1"/>
  <c r="H11" i="3"/>
  <c r="D407" i="4"/>
  <c r="F298" i="4"/>
  <c r="C293" i="1"/>
  <c r="D6" i="5"/>
  <c r="F7" i="5"/>
  <c r="C985" i="1"/>
  <c r="H20" i="3"/>
  <c r="G192" i="1"/>
  <c r="H192" i="1"/>
  <c r="H509" i="1"/>
  <c r="G509" i="1"/>
  <c r="G248" i="1"/>
  <c r="H248" i="1"/>
  <c r="H1214" i="1"/>
  <c r="G1214" i="1"/>
  <c r="H1299" i="1"/>
  <c r="E289" i="4"/>
  <c r="I17" i="3"/>
  <c r="D147" i="1"/>
  <c r="E636" i="4"/>
  <c r="D630" i="1" s="1"/>
  <c r="D522" i="1"/>
  <c r="H1124" i="1"/>
  <c r="G1124" i="1"/>
  <c r="G346" i="1"/>
  <c r="H346" i="1"/>
  <c r="G415" i="1"/>
  <c r="H415" i="1"/>
  <c r="E412" i="4"/>
  <c r="I16" i="3"/>
  <c r="E290" i="4"/>
  <c r="D286" i="1" s="1"/>
  <c r="D2" i="1"/>
  <c r="B20" i="9"/>
  <c r="E19" i="9"/>
  <c r="H990" i="1"/>
  <c r="G990" i="1"/>
  <c r="I21" i="3"/>
  <c r="D1046" i="1"/>
  <c r="H16" i="3"/>
  <c r="D412" i="4"/>
  <c r="F6" i="4"/>
  <c r="C2" i="1"/>
  <c r="G619" i="1"/>
  <c r="H619" i="1"/>
  <c r="G587" i="1"/>
  <c r="H587" i="1"/>
  <c r="G1167" i="1"/>
  <c r="H1167" i="1"/>
  <c r="G1518" i="1"/>
  <c r="H1518" i="1"/>
  <c r="H574" i="1"/>
  <c r="G574" i="1"/>
  <c r="F151" i="4"/>
  <c r="D289" i="4"/>
  <c r="H17" i="3"/>
  <c r="C147" i="1"/>
  <c r="H1329" i="1"/>
  <c r="G1329" i="1"/>
  <c r="G102" i="1"/>
  <c r="H102" i="1"/>
  <c r="H561" i="1"/>
  <c r="G561" i="1"/>
  <c r="F68" i="5"/>
  <c r="C1046" i="1"/>
  <c r="H21" i="3"/>
  <c r="G46" i="1"/>
  <c r="H46" i="1"/>
  <c r="G259" i="1"/>
  <c r="H259" i="1"/>
  <c r="D408" i="4"/>
  <c r="F350" i="4"/>
  <c r="C345" i="1"/>
  <c r="G78" i="1"/>
  <c r="H78" i="1"/>
  <c r="D636" i="4"/>
  <c r="F528" i="4"/>
  <c r="C522" i="1"/>
  <c r="H1056" i="1"/>
  <c r="G1056" i="1"/>
  <c r="H1435" i="1"/>
  <c r="G1435" i="1"/>
  <c r="E293" i="9"/>
  <c r="H1153" i="1" l="1"/>
  <c r="G1153" i="1"/>
  <c r="G345" i="1"/>
  <c r="H345" i="1"/>
  <c r="H1046" i="1"/>
  <c r="G1046" i="1"/>
  <c r="G147" i="1"/>
  <c r="H147" i="1"/>
  <c r="D639" i="4"/>
  <c r="F412" i="4"/>
  <c r="C407" i="1"/>
  <c r="E291" i="4"/>
  <c r="D287" i="1" s="1"/>
  <c r="E413" i="4"/>
  <c r="D285" i="1"/>
  <c r="F407" i="4"/>
  <c r="C402" i="1"/>
  <c r="F175" i="5"/>
  <c r="C1152" i="1"/>
  <c r="H522" i="1"/>
  <c r="G522" i="1"/>
  <c r="F636" i="4"/>
  <c r="C630" i="1"/>
  <c r="E639" i="4"/>
  <c r="E414" i="4"/>
  <c r="D409" i="1" s="1"/>
  <c r="D407" i="1"/>
  <c r="G282" i="9"/>
  <c r="E282" i="9" s="1"/>
  <c r="B282" i="9" s="1"/>
  <c r="G276" i="9"/>
  <c r="E276" i="9" s="1"/>
  <c r="F6" i="5"/>
  <c r="C984" i="1"/>
  <c r="N3" i="9"/>
  <c r="I11" i="3"/>
  <c r="H985" i="1"/>
  <c r="G985" i="1"/>
  <c r="F635" i="4"/>
  <c r="C629" i="1"/>
  <c r="F408" i="4"/>
  <c r="C403" i="1"/>
  <c r="D413" i="4"/>
  <c r="D414" i="4" s="1"/>
  <c r="D291" i="4"/>
  <c r="F289" i="4"/>
  <c r="C285" i="1"/>
  <c r="G2" i="1"/>
  <c r="H2" i="1"/>
  <c r="D290" i="4"/>
  <c r="G293" i="1"/>
  <c r="H293" i="1"/>
  <c r="K3" i="9"/>
  <c r="I9" i="3"/>
  <c r="H414" i="1"/>
  <c r="G414" i="1"/>
  <c r="F414" i="4" l="1"/>
  <c r="C409" i="1"/>
  <c r="F291" i="4"/>
  <c r="C287" i="1"/>
  <c r="H629" i="1"/>
  <c r="G629" i="1"/>
  <c r="E275" i="9"/>
  <c r="B276" i="9"/>
  <c r="D633" i="1"/>
  <c r="G407" i="1"/>
  <c r="H407" i="1"/>
  <c r="H630" i="1"/>
  <c r="G630" i="1"/>
  <c r="H1152" i="1"/>
  <c r="G1152" i="1"/>
  <c r="F290" i="4"/>
  <c r="C286" i="1"/>
  <c r="G285" i="1"/>
  <c r="H285" i="1"/>
  <c r="H403" i="1"/>
  <c r="G403" i="1"/>
  <c r="H8" i="3"/>
  <c r="H984" i="1"/>
  <c r="G984" i="1"/>
  <c r="E415" i="4"/>
  <c r="D410" i="1" s="1"/>
  <c r="E640" i="4"/>
  <c r="D408" i="1"/>
  <c r="D640" i="4"/>
  <c r="D415" i="4"/>
  <c r="F413" i="4"/>
  <c r="C408" i="1"/>
  <c r="H402" i="1"/>
  <c r="G402" i="1"/>
  <c r="D641" i="4"/>
  <c r="F639" i="4"/>
  <c r="C633" i="1"/>
  <c r="C635" i="1" l="1"/>
  <c r="E642" i="4"/>
  <c r="D634" i="1"/>
  <c r="H633" i="1"/>
  <c r="G633" i="1"/>
  <c r="D642" i="4"/>
  <c r="F640" i="4"/>
  <c r="C634" i="1"/>
  <c r="G286" i="1"/>
  <c r="H286" i="1"/>
  <c r="H409" i="1"/>
  <c r="G409" i="1"/>
  <c r="M3" i="9"/>
  <c r="I8" i="3"/>
  <c r="G287" i="1"/>
  <c r="H287" i="1"/>
  <c r="F415" i="4"/>
  <c r="C410" i="1"/>
  <c r="G408" i="1"/>
  <c r="H408" i="1"/>
  <c r="E641" i="4"/>
  <c r="E645" i="4" l="1"/>
  <c r="D635" i="1"/>
  <c r="G274" i="9"/>
  <c r="E274" i="9" s="1"/>
  <c r="B274" i="9" s="1"/>
  <c r="F642" i="4"/>
  <c r="D646" i="4"/>
  <c r="C636" i="1"/>
  <c r="E646" i="4"/>
  <c r="D636" i="1"/>
  <c r="H635" i="1"/>
  <c r="G635" i="1"/>
  <c r="H410" i="1"/>
  <c r="G410" i="1"/>
  <c r="G634" i="1"/>
  <c r="H634" i="1"/>
  <c r="D645" i="4"/>
  <c r="F641" i="4"/>
  <c r="H7" i="3" l="1"/>
  <c r="F645" i="4"/>
  <c r="H18" i="3"/>
  <c r="C639" i="1"/>
  <c r="I19" i="3"/>
  <c r="D640" i="1"/>
  <c r="H636" i="1"/>
  <c r="G636" i="1"/>
  <c r="F646" i="4"/>
  <c r="H19" i="3"/>
  <c r="C640" i="1"/>
  <c r="I18" i="3"/>
  <c r="D639" i="1"/>
  <c r="H639" i="1" l="1"/>
  <c r="G639" i="1"/>
  <c r="G640" i="1"/>
  <c r="H640" i="1"/>
  <c r="J3" i="9"/>
  <c r="I7" i="3"/>
  <c r="M271" i="9" l="1"/>
  <c r="L271" i="9"/>
  <c r="H18" i="9"/>
  <c r="G18" i="9"/>
  <c r="H15" i="9"/>
  <c r="G17" i="9"/>
  <c r="L16" i="9"/>
  <c r="J13" i="9"/>
  <c r="I13" i="9"/>
  <c r="E13" i="9" s="1"/>
  <c r="B13" i="9" s="1"/>
  <c r="J8" i="9"/>
  <c r="J11" i="9"/>
  <c r="K6" i="9"/>
  <c r="I11" i="9"/>
  <c r="J6" i="9"/>
  <c r="M15" i="9"/>
  <c r="H16" i="9"/>
  <c r="I5" i="9"/>
  <c r="I8" i="9"/>
  <c r="J9" i="9"/>
  <c r="I17" i="9"/>
  <c r="I9" i="9"/>
  <c r="I12" i="9"/>
  <c r="K13" i="9"/>
  <c r="I7" i="9"/>
  <c r="K12" i="9"/>
  <c r="G15" i="9"/>
  <c r="E15" i="9" s="1"/>
  <c r="J12" i="9"/>
  <c r="K7" i="9"/>
  <c r="K10" i="9"/>
  <c r="J10" i="9"/>
  <c r="E10" i="9" s="1"/>
  <c r="B10" i="9" s="1"/>
  <c r="K5" i="9"/>
  <c r="J5" i="9"/>
  <c r="I6" i="9"/>
  <c r="E6" i="9" s="1"/>
  <c r="B6" i="9" s="1"/>
  <c r="L15" i="9"/>
  <c r="F15" i="9" s="1"/>
  <c r="G16" i="9"/>
  <c r="J17" i="9"/>
  <c r="K9" i="9"/>
  <c r="J7" i="9"/>
  <c r="K11" i="9"/>
  <c r="K8" i="9"/>
  <c r="M16" i="9"/>
  <c r="H17" i="9"/>
  <c r="E16" i="9" l="1"/>
  <c r="E12" i="9"/>
  <c r="B12" i="9" s="1"/>
  <c r="E8" i="9"/>
  <c r="B8" i="9" s="1"/>
  <c r="E5" i="9"/>
  <c r="B5" i="9" s="1"/>
  <c r="E7" i="9"/>
  <c r="B7" i="9" s="1"/>
  <c r="E18" i="9"/>
  <c r="B18" i="9" s="1"/>
  <c r="F16" i="9"/>
  <c r="B16" i="9" s="1"/>
  <c r="B15" i="9"/>
  <c r="E17" i="9"/>
  <c r="B17" i="9" s="1"/>
  <c r="F271" i="9"/>
  <c r="F14" i="9"/>
  <c r="E9" i="9"/>
  <c r="B9" i="9" s="1"/>
  <c r="E11" i="9"/>
  <c r="B11" i="9" s="1"/>
  <c r="E14" i="9" l="1"/>
  <c r="B271" i="9"/>
  <c r="F19" i="9"/>
  <c r="F3" i="9" s="1"/>
  <c r="E4" i="9"/>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<sst xmlns="http://schemas.openxmlformats.org/spreadsheetml/2006/main" count="4338" uniqueCount="3399">
  <si>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</si>
  <si>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</si>
  <si>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</si>
  <si>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</si>
  <si>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</si>
  <si>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</si>
  <si>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</si>
  <si>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</si>
  <si>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</si>
  <si>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</si>
  <si>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</si>
  <si>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</si>
  <si>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</si>
  <si>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</si>
  <si>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</si>
  <si>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</si>
  <si>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</si>
  <si>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</si>
  <si>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</si>
  <si>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</si>
  <si>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</si>
  <si>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</si>
  <si>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</si>
  <si>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</si>
  <si>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</si>
  <si>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</si>
  <si>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</si>
  <si>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</si>
  <si>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</si>
  <si>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</si>
  <si>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</si>
  <si>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</si>
  <si>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</si>
  <si>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</si>
  <si>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</si>
  <si>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23</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</si>
  <si>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</si>
  <si>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</si>
  <si>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</si>
  <si>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</si>
  <si>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</si>
  <si>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</si>
  <si>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</si>
  <si>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</si>
  <si>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</si>
  <si>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</si>
  <si>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</si>
  <si>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</si>
  <si>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</si>
  <si>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28645 - OPĆINA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</si>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</sst>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878247.20999999985</v>
      </c>
      <c r="D2" s="6">
        <f>'PR-RAS'!E6</f>
        <v>1446944.92</v>
      </c>
      <c r="E2" s="6">
        <v>0</v>
      </c>
      <c r="F2" s="6">
        <v>0</v>
      </c>
      <c r="G2" s="7">
        <f t="shared" ref="G2:G264" si="0">(B2/1000)*(C2*1+D2*2)</f>
        <v>3772.1370499999998</v>
      </c>
      <c r="H2" s="7">
        <f t="shared" ref="H2:H264" si="1">ABS(C2-ROUND(C2,0))+ABS(D2-ROUND(D2,0))</f>
        <v>0.28999999992083758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616365.36</v>
      </c>
      <c r="D3" s="1">
        <f>'PR-RAS'!E7</f>
        <v>816097.74999999988</v>
      </c>
      <c r="E3" s="1">
        <v>0</v>
      </c>
      <c r="F3" s="1">
        <v>0</v>
      </c>
      <c r="G3" s="2">
        <f t="shared" si="0"/>
        <v>4497.1217200000001</v>
      </c>
      <c r="H3" s="2">
        <f t="shared" si="1"/>
        <v>0.61000000010244548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475945.81</v>
      </c>
      <c r="D4" s="1">
        <f>'PR-RAS'!E8</f>
        <v>694420.28999999992</v>
      </c>
      <c r="E4" s="1">
        <v>0</v>
      </c>
      <c r="F4" s="1">
        <v>0</v>
      </c>
      <c r="G4" s="2">
        <f t="shared" si="0"/>
        <v>5594.3591699999997</v>
      </c>
      <c r="H4" s="2">
        <f t="shared" si="1"/>
        <v>0.47999999992316589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463458.71</v>
      </c>
      <c r="D5" s="1">
        <f>'PR-RAS'!E9</f>
        <v>687904.32</v>
      </c>
      <c r="E5" s="1">
        <v>0</v>
      </c>
      <c r="F5" s="1">
        <v>0</v>
      </c>
      <c r="G5" s="2">
        <f t="shared" si="0"/>
        <v>7357.0693999999994</v>
      </c>
      <c r="H5" s="2">
        <f t="shared" si="1"/>
        <v>0.6099999999278225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46764.46</v>
      </c>
      <c r="D6" s="1">
        <f>'PR-RAS'!E10</f>
        <v>46950.82</v>
      </c>
      <c r="E6" s="1">
        <v>0</v>
      </c>
      <c r="F6" s="1">
        <v>0</v>
      </c>
      <c r="G6" s="2">
        <f t="shared" si="0"/>
        <v>703.33050000000003</v>
      </c>
      <c r="H6" s="2">
        <f t="shared" si="1"/>
        <v>0.63999999999941792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24221.97</v>
      </c>
      <c r="D7" s="1">
        <f>'PR-RAS'!E11</f>
        <v>25156.89</v>
      </c>
      <c r="E7" s="1">
        <v>0</v>
      </c>
      <c r="F7" s="1">
        <v>0</v>
      </c>
      <c r="G7" s="2">
        <f t="shared" si="0"/>
        <v>447.21449999999999</v>
      </c>
      <c r="H7" s="2">
        <f t="shared" si="1"/>
        <v>0.13999999999941792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37238.660000000003</v>
      </c>
      <c r="D8" s="1">
        <f>'PR-RAS'!E12</f>
        <v>55835.33</v>
      </c>
      <c r="E8" s="1">
        <v>0</v>
      </c>
      <c r="F8" s="1">
        <v>0</v>
      </c>
      <c r="G8" s="2">
        <f t="shared" si="0"/>
        <v>1042.3652400000001</v>
      </c>
      <c r="H8" s="2">
        <f t="shared" si="1"/>
        <v>0.66999999999825377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25860.19</v>
      </c>
      <c r="D9" s="1">
        <f>'PR-RAS'!E13</f>
        <v>20227.8</v>
      </c>
      <c r="E9" s="1">
        <v>0</v>
      </c>
      <c r="F9" s="1">
        <v>0</v>
      </c>
      <c r="G9" s="2">
        <f t="shared" si="0"/>
        <v>530.52631999999994</v>
      </c>
      <c r="H9" s="2">
        <f t="shared" si="1"/>
        <v>0.38999999999941792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121598.18</v>
      </c>
      <c r="D11" s="1">
        <f>'PR-RAS'!E15</f>
        <v>141654.87</v>
      </c>
      <c r="E11" s="1">
        <v>0</v>
      </c>
      <c r="F11" s="1">
        <v>0</v>
      </c>
      <c r="G11" s="2">
        <f t="shared" si="0"/>
        <v>4049.0792000000001</v>
      </c>
      <c r="H11" s="2">
        <f t="shared" si="1"/>
        <v>0.30999999999767169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133882.09</v>
      </c>
      <c r="D19" s="1">
        <f>'PR-RAS'!E23</f>
        <v>116312.08</v>
      </c>
      <c r="E19" s="1">
        <v>0</v>
      </c>
      <c r="F19" s="1">
        <v>0</v>
      </c>
      <c r="G19" s="2">
        <f t="shared" si="0"/>
        <v>6597.1124999999993</v>
      </c>
      <c r="H19" s="2">
        <f t="shared" si="1"/>
        <v>0.16999999999825377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45417.71</v>
      </c>
      <c r="D20" s="1">
        <f>'PR-RAS'!E24</f>
        <v>42834.92</v>
      </c>
      <c r="E20" s="1">
        <v>0</v>
      </c>
      <c r="F20" s="1">
        <v>0</v>
      </c>
      <c r="G20" s="2">
        <f t="shared" si="0"/>
        <v>2490.6634499999996</v>
      </c>
      <c r="H20" s="2">
        <f t="shared" si="1"/>
        <v>0.37000000000261934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88464.38</v>
      </c>
      <c r="D23" s="1">
        <f>'PR-RAS'!E27</f>
        <v>73477.16</v>
      </c>
      <c r="E23" s="1">
        <v>0</v>
      </c>
      <c r="F23" s="1">
        <v>0</v>
      </c>
      <c r="G23" s="2">
        <f t="shared" si="0"/>
        <v>5179.2114000000001</v>
      </c>
      <c r="H23" s="2">
        <f t="shared" si="1"/>
        <v>0.54000000000814907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6537.46</v>
      </c>
      <c r="D25" s="1">
        <f>'PR-RAS'!E29</f>
        <v>5365.38</v>
      </c>
      <c r="E25" s="1">
        <v>0</v>
      </c>
      <c r="F25" s="1">
        <v>0</v>
      </c>
      <c r="G25" s="2">
        <f t="shared" si="0"/>
        <v>414.43728000000004</v>
      </c>
      <c r="H25" s="2">
        <f t="shared" si="1"/>
        <v>0.84000000000014552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6537.46</v>
      </c>
      <c r="D27" s="1">
        <f>'PR-RAS'!E31</f>
        <v>5365.38</v>
      </c>
      <c r="E27" s="1">
        <v>0</v>
      </c>
      <c r="F27" s="1">
        <v>0</v>
      </c>
      <c r="G27" s="2">
        <f t="shared" si="0"/>
        <v>448.97372000000001</v>
      </c>
      <c r="H27" s="2">
        <f t="shared" si="1"/>
        <v>0.84000000000014552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65588.81</v>
      </c>
      <c r="D46" s="1">
        <f>'PR-RAS'!E50</f>
        <v>255678.69999999998</v>
      </c>
      <c r="E46" s="1">
        <v>0</v>
      </c>
      <c r="F46" s="1">
        <v>0</v>
      </c>
      <c r="G46" s="2">
        <f t="shared" si="0"/>
        <v>25962.579449999997</v>
      </c>
      <c r="H46" s="2">
        <f t="shared" si="1"/>
        <v>0.4900000000197906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25135.82</v>
      </c>
      <c r="D55" s="1">
        <f>'PR-RAS'!E59</f>
        <v>6131.84</v>
      </c>
      <c r="E55" s="1">
        <v>0</v>
      </c>
      <c r="F55" s="1">
        <v>0</v>
      </c>
      <c r="G55" s="2">
        <f t="shared" si="0"/>
        <v>2019.5729999999999</v>
      </c>
      <c r="H55" s="2">
        <f t="shared" si="1"/>
        <v>0.34000000000014552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25135.82</v>
      </c>
      <c r="D56" s="1">
        <f>'PR-RAS'!E60</f>
        <v>6131.84</v>
      </c>
      <c r="E56" s="1">
        <v>0</v>
      </c>
      <c r="F56" s="1">
        <v>0</v>
      </c>
      <c r="G56" s="2">
        <f t="shared" si="0"/>
        <v>2056.9724999999999</v>
      </c>
      <c r="H56" s="2">
        <f t="shared" si="1"/>
        <v>0.34000000000014552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16328.29</v>
      </c>
      <c r="D58" s="1">
        <f>'PR-RAS'!E62</f>
        <v>8924.42</v>
      </c>
      <c r="E58" s="1">
        <v>0</v>
      </c>
      <c r="F58" s="1">
        <v>0</v>
      </c>
      <c r="G58" s="2">
        <f t="shared" si="0"/>
        <v>1948.0964100000003</v>
      </c>
      <c r="H58" s="2">
        <f t="shared" si="1"/>
        <v>0.71000000000094587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8924.42</v>
      </c>
      <c r="E59" s="1">
        <v>0</v>
      </c>
      <c r="F59" s="1">
        <v>0</v>
      </c>
      <c r="G59" s="2">
        <f t="shared" si="0"/>
        <v>1035.23272</v>
      </c>
      <c r="H59" s="2">
        <f t="shared" si="1"/>
        <v>0.42000000000007276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16328.29</v>
      </c>
      <c r="D60" s="1">
        <f>'PR-RAS'!E64</f>
        <v>0</v>
      </c>
      <c r="E60" s="1">
        <v>0</v>
      </c>
      <c r="F60" s="1">
        <v>0</v>
      </c>
      <c r="G60" s="2">
        <f t="shared" si="0"/>
        <v>963.36910999999998</v>
      </c>
      <c r="H60" s="2">
        <f t="shared" si="1"/>
        <v>0.29000000000087311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24124.7</v>
      </c>
      <c r="D64" s="1">
        <f>'PR-RAS'!E68</f>
        <v>19735.61</v>
      </c>
      <c r="E64" s="1">
        <v>0</v>
      </c>
      <c r="F64" s="1">
        <v>0</v>
      </c>
      <c r="G64" s="2">
        <f t="shared" si="0"/>
        <v>4006.5429599999998</v>
      </c>
      <c r="H64" s="2">
        <f t="shared" si="1"/>
        <v>0.68999999999869033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21470.240000000002</v>
      </c>
      <c r="D65" s="1">
        <f>'PR-RAS'!E69</f>
        <v>15781.15</v>
      </c>
      <c r="E65" s="1">
        <v>0</v>
      </c>
      <c r="F65" s="1">
        <v>0</v>
      </c>
      <c r="G65" s="2">
        <f t="shared" si="0"/>
        <v>3394.0825600000003</v>
      </c>
      <c r="H65" s="2">
        <f t="shared" si="1"/>
        <v>0.39000000000123691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2654.46</v>
      </c>
      <c r="D66" s="1">
        <f>'PR-RAS'!E70</f>
        <v>3954.46</v>
      </c>
      <c r="E66" s="1">
        <v>0</v>
      </c>
      <c r="F66" s="1">
        <v>0</v>
      </c>
      <c r="G66" s="2">
        <f t="shared" si="0"/>
        <v>686.61970000000008</v>
      </c>
      <c r="H66" s="2">
        <f t="shared" si="1"/>
        <v>0.92000000000007276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220886.83</v>
      </c>
      <c r="E70" s="1">
        <v>0</v>
      </c>
      <c r="F70" s="1">
        <v>0</v>
      </c>
      <c r="G70" s="2">
        <f t="shared" si="0"/>
        <v>30482.382540000002</v>
      </c>
      <c r="H70" s="2">
        <f t="shared" si="1"/>
        <v>0.17000000001280569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16244.8</v>
      </c>
      <c r="E71" s="1">
        <v>0</v>
      </c>
      <c r="F71" s="1">
        <v>0</v>
      </c>
      <c r="G71" s="2">
        <f t="shared" si="0"/>
        <v>2274.2719999999999</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204642.03</v>
      </c>
      <c r="E72" s="1">
        <v>0</v>
      </c>
      <c r="F72" s="1">
        <v>0</v>
      </c>
      <c r="G72" s="2">
        <f t="shared" si="0"/>
        <v>29059.168259999999</v>
      </c>
      <c r="H72" s="2">
        <f t="shared" si="1"/>
        <v>2.9999999998835847E-2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15034.51</v>
      </c>
      <c r="D78" s="1">
        <f>'PR-RAS'!E82</f>
        <v>12464.140000000001</v>
      </c>
      <c r="E78" s="1">
        <v>0</v>
      </c>
      <c r="F78" s="1">
        <v>0</v>
      </c>
      <c r="G78" s="2">
        <f t="shared" si="0"/>
        <v>3077.13483</v>
      </c>
      <c r="H78" s="2">
        <f t="shared" si="1"/>
        <v>0.63000000000101863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731.11</v>
      </c>
      <c r="D79" s="1">
        <f>'PR-RAS'!E83</f>
        <v>653.82999999999993</v>
      </c>
      <c r="E79" s="1">
        <v>0</v>
      </c>
      <c r="F79" s="1">
        <v>0</v>
      </c>
      <c r="G79" s="2">
        <f t="shared" si="0"/>
        <v>159.02405999999999</v>
      </c>
      <c r="H79" s="2">
        <f t="shared" si="1"/>
        <v>0.2800000000000864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0.55000000000000004</v>
      </c>
      <c r="E81" s="1">
        <v>0</v>
      </c>
      <c r="F81" s="1">
        <v>0</v>
      </c>
      <c r="G81" s="2">
        <f t="shared" si="0"/>
        <v>0.1032</v>
      </c>
      <c r="H81" s="2">
        <f t="shared" si="1"/>
        <v>0.6399999999999999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730.92</v>
      </c>
      <c r="D82" s="1">
        <f>'PR-RAS'!E86</f>
        <v>653.28</v>
      </c>
      <c r="E82" s="1">
        <v>0</v>
      </c>
      <c r="F82" s="1">
        <v>0</v>
      </c>
      <c r="G82" s="2">
        <f t="shared" si="0"/>
        <v>165.03588000000002</v>
      </c>
      <c r="H82" s="2">
        <f t="shared" si="1"/>
        <v>0.36000000000001364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14303.4</v>
      </c>
      <c r="D87" s="1">
        <f>'PR-RAS'!E91</f>
        <v>11810.310000000001</v>
      </c>
      <c r="E87" s="1">
        <v>0</v>
      </c>
      <c r="F87" s="1">
        <v>0</v>
      </c>
      <c r="G87" s="2">
        <f t="shared" si="0"/>
        <v>3261.4657200000001</v>
      </c>
      <c r="H87" s="2">
        <f t="shared" si="1"/>
        <v>0.71000000000094587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2654.46</v>
      </c>
      <c r="D88" s="1">
        <f>'PR-RAS'!E92</f>
        <v>1039.67</v>
      </c>
      <c r="E88" s="1">
        <v>0</v>
      </c>
      <c r="F88" s="1">
        <v>0</v>
      </c>
      <c r="G88" s="2">
        <f t="shared" si="0"/>
        <v>411.84059999999999</v>
      </c>
      <c r="H88" s="2">
        <f t="shared" si="1"/>
        <v>0.78999999999996362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6956.77</v>
      </c>
      <c r="D89" s="1">
        <f>'PR-RAS'!E93</f>
        <v>4682.41</v>
      </c>
      <c r="E89" s="1">
        <v>0</v>
      </c>
      <c r="F89" s="1">
        <v>0</v>
      </c>
      <c r="G89" s="2">
        <f t="shared" si="0"/>
        <v>1436.2999199999999</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4282.8</v>
      </c>
      <c r="D90" s="1">
        <f>'PR-RAS'!E94</f>
        <v>5748.78</v>
      </c>
      <c r="E90" s="1">
        <v>0</v>
      </c>
      <c r="F90" s="1">
        <v>0</v>
      </c>
      <c r="G90" s="2">
        <f t="shared" si="0"/>
        <v>1404.4520399999999</v>
      </c>
      <c r="H90" s="2">
        <f t="shared" si="1"/>
        <v>0.42000000000007276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409.37</v>
      </c>
      <c r="D93" s="1">
        <f>'PR-RAS'!E97</f>
        <v>339.45</v>
      </c>
      <c r="E93" s="1">
        <v>0</v>
      </c>
      <c r="F93" s="1">
        <v>0</v>
      </c>
      <c r="G93" s="2">
        <f t="shared" si="0"/>
        <v>100.12084</v>
      </c>
      <c r="H93" s="2">
        <f t="shared" si="1"/>
        <v>0.81999999999999318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158681.39999999997</v>
      </c>
      <c r="D102" s="1">
        <f>'PR-RAS'!E106</f>
        <v>341229.57999999996</v>
      </c>
      <c r="E102" s="1">
        <v>0</v>
      </c>
      <c r="F102" s="1">
        <v>0</v>
      </c>
      <c r="G102" s="2">
        <f t="shared" si="0"/>
        <v>84955.196559999982</v>
      </c>
      <c r="H102" s="2">
        <f t="shared" si="1"/>
        <v>0.82000000000698492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6486.29</v>
      </c>
      <c r="D103" s="1">
        <f>'PR-RAS'!E107</f>
        <v>6990.3</v>
      </c>
      <c r="E103" s="1">
        <v>0</v>
      </c>
      <c r="F103" s="1">
        <v>0</v>
      </c>
      <c r="G103" s="2">
        <f t="shared" si="0"/>
        <v>2087.6227799999997</v>
      </c>
      <c r="H103" s="2">
        <f t="shared" si="1"/>
        <v>0.59000000000014552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107.24</v>
      </c>
      <c r="D105" s="1">
        <f>'PR-RAS'!E109</f>
        <v>133.26</v>
      </c>
      <c r="E105" s="1">
        <v>0</v>
      </c>
      <c r="F105" s="1">
        <v>0</v>
      </c>
      <c r="G105" s="2">
        <f t="shared" si="0"/>
        <v>38.871040000000001</v>
      </c>
      <c r="H105" s="2">
        <f t="shared" si="1"/>
        <v>0.49999999999998579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6379.05</v>
      </c>
      <c r="D107" s="1">
        <f>'PR-RAS'!E111</f>
        <v>6857.04</v>
      </c>
      <c r="E107" s="1">
        <v>0</v>
      </c>
      <c r="F107" s="1">
        <v>0</v>
      </c>
      <c r="G107" s="2">
        <f t="shared" si="0"/>
        <v>2129.8717799999999</v>
      </c>
      <c r="H107" s="2">
        <f t="shared" si="1"/>
        <v>9.0000000000145519E-2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78718.59</v>
      </c>
      <c r="D108" s="1">
        <f>'PR-RAS'!E112</f>
        <v>79363.520000000004</v>
      </c>
      <c r="E108" s="1">
        <v>0</v>
      </c>
      <c r="F108" s="1">
        <v>0</v>
      </c>
      <c r="G108" s="2">
        <f t="shared" si="0"/>
        <v>25406.682410000001</v>
      </c>
      <c r="H108" s="2">
        <f t="shared" si="1"/>
        <v>0.88999999999941792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6101.23</v>
      </c>
      <c r="D111" s="1">
        <f>'PR-RAS'!E115</f>
        <v>5267.64</v>
      </c>
      <c r="E111" s="1">
        <v>0</v>
      </c>
      <c r="F111" s="1">
        <v>0</v>
      </c>
      <c r="G111" s="2">
        <f t="shared" si="0"/>
        <v>1830.0161000000003</v>
      </c>
      <c r="H111" s="2">
        <f t="shared" si="1"/>
        <v>0.58999999999923602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72617.36</v>
      </c>
      <c r="D113" s="1">
        <f>'PR-RAS'!E117</f>
        <v>74095.88</v>
      </c>
      <c r="E113" s="1">
        <v>0</v>
      </c>
      <c r="F113" s="1">
        <v>0</v>
      </c>
      <c r="G113" s="2">
        <f t="shared" si="0"/>
        <v>24730.621439999999</v>
      </c>
      <c r="H113" s="2">
        <f t="shared" si="1"/>
        <v>0.47999999999592546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73476.51999999999</v>
      </c>
      <c r="D116" s="1">
        <f>'PR-RAS'!E120</f>
        <v>254875.75999999998</v>
      </c>
      <c r="E116" s="1">
        <v>0</v>
      </c>
      <c r="F116" s="1">
        <v>0</v>
      </c>
      <c r="G116" s="2">
        <f t="shared" si="0"/>
        <v>67071.224599999987</v>
      </c>
      <c r="H116" s="2">
        <f t="shared" si="1"/>
        <v>0.72000000003026798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39747.879999999997</v>
      </c>
      <c r="D117" s="1">
        <f>'PR-RAS'!E121</f>
        <v>218477.02</v>
      </c>
      <c r="E117" s="1">
        <v>0</v>
      </c>
      <c r="F117" s="1">
        <v>0</v>
      </c>
      <c r="G117" s="2">
        <f t="shared" si="0"/>
        <v>55297.422720000002</v>
      </c>
      <c r="H117" s="2">
        <f t="shared" si="1"/>
        <v>0.13999999999214197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26569.82</v>
      </c>
      <c r="D118" s="1">
        <f>'PR-RAS'!E122</f>
        <v>34898.74</v>
      </c>
      <c r="E118" s="1">
        <v>0</v>
      </c>
      <c r="F118" s="1">
        <v>0</v>
      </c>
      <c r="G118" s="2">
        <f t="shared" si="0"/>
        <v>11274.974099999999</v>
      </c>
      <c r="H118" s="2">
        <f t="shared" si="1"/>
        <v>0.44000000000232831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7158.82</v>
      </c>
      <c r="D119" s="1">
        <f>'PR-RAS'!E123</f>
        <v>1500</v>
      </c>
      <c r="E119" s="1">
        <v>0</v>
      </c>
      <c r="F119" s="1">
        <v>0</v>
      </c>
      <c r="G119" s="2">
        <f t="shared" si="0"/>
        <v>1198.7407599999999</v>
      </c>
      <c r="H119" s="2">
        <f t="shared" si="1"/>
        <v>0.18000000000029104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15942.880000000001</v>
      </c>
      <c r="D120" s="1">
        <f>'PR-RAS'!E124</f>
        <v>16517.16</v>
      </c>
      <c r="E120" s="1">
        <v>0</v>
      </c>
      <c r="F120" s="1">
        <v>0</v>
      </c>
      <c r="G120" s="2">
        <f t="shared" si="0"/>
        <v>5828.2867999999989</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14412.570000000002</v>
      </c>
      <c r="D121" s="1">
        <f>'PR-RAS'!E125</f>
        <v>16195.21</v>
      </c>
      <c r="E121" s="1">
        <v>0</v>
      </c>
      <c r="F121" s="1">
        <v>0</v>
      </c>
      <c r="G121" s="2">
        <f t="shared" si="0"/>
        <v>5616.3588</v>
      </c>
      <c r="H121" s="2">
        <f t="shared" si="1"/>
        <v>0.63999999999759893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13697.2</v>
      </c>
      <c r="D122" s="1">
        <f>'PR-RAS'!E126</f>
        <v>15486.5</v>
      </c>
      <c r="E122" s="1">
        <v>0</v>
      </c>
      <c r="F122" s="1">
        <v>0</v>
      </c>
      <c r="G122" s="2">
        <f t="shared" si="0"/>
        <v>5405.0941999999995</v>
      </c>
      <c r="H122" s="2">
        <f t="shared" si="1"/>
        <v>0.7000000000007276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715.37</v>
      </c>
      <c r="D123" s="1">
        <f>'PR-RAS'!E127</f>
        <v>708.71</v>
      </c>
      <c r="E123" s="1">
        <v>0</v>
      </c>
      <c r="F123" s="1">
        <v>0</v>
      </c>
      <c r="G123" s="2">
        <f t="shared" si="0"/>
        <v>260.20038</v>
      </c>
      <c r="H123" s="2">
        <f t="shared" si="1"/>
        <v>0.65999999999996817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1530.31</v>
      </c>
      <c r="D124" s="1">
        <f>'PR-RAS'!E128</f>
        <v>321.95</v>
      </c>
      <c r="E124" s="1">
        <v>0</v>
      </c>
      <c r="F124" s="1">
        <v>0</v>
      </c>
      <c r="G124" s="2">
        <f t="shared" si="0"/>
        <v>267.42783000000003</v>
      </c>
      <c r="H124" s="2">
        <f t="shared" si="1"/>
        <v>0.3599999999999568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34.51</v>
      </c>
      <c r="D125" s="1">
        <f>'PR-RAS'!E129</f>
        <v>40</v>
      </c>
      <c r="E125" s="1">
        <v>0</v>
      </c>
      <c r="F125" s="1">
        <v>0</v>
      </c>
      <c r="G125" s="2">
        <f t="shared" si="0"/>
        <v>14.19924</v>
      </c>
      <c r="H125" s="2">
        <f t="shared" si="1"/>
        <v>0.49000000000000199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1495.8</v>
      </c>
      <c r="D126" s="1">
        <f>'PR-RAS'!E130</f>
        <v>281.95</v>
      </c>
      <c r="E126" s="1">
        <v>0</v>
      </c>
      <c r="F126" s="1">
        <v>0</v>
      </c>
      <c r="G126" s="2">
        <f t="shared" si="0"/>
        <v>257.46249999999998</v>
      </c>
      <c r="H126" s="2">
        <f t="shared" si="1"/>
        <v>0.25000000000005684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6634.25</v>
      </c>
      <c r="D135" s="1">
        <f>'PR-RAS'!E139</f>
        <v>4957.59</v>
      </c>
      <c r="E135" s="1">
        <v>0</v>
      </c>
      <c r="F135" s="1">
        <v>0</v>
      </c>
      <c r="G135" s="2">
        <f t="shared" si="0"/>
        <v>2217.6236200000003</v>
      </c>
      <c r="H135" s="2">
        <f t="shared" si="1"/>
        <v>0.65999999999985448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716.7</v>
      </c>
      <c r="D136" s="1">
        <f>'PR-RAS'!E140</f>
        <v>132.69999999999999</v>
      </c>
      <c r="E136" s="1">
        <v>0</v>
      </c>
      <c r="F136" s="1">
        <v>0</v>
      </c>
      <c r="G136" s="2">
        <f t="shared" si="0"/>
        <v>132.58350000000002</v>
      </c>
      <c r="H136" s="2">
        <f t="shared" si="1"/>
        <v>0.59999999999996589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716.7</v>
      </c>
      <c r="D145" s="1">
        <f>'PR-RAS'!E149</f>
        <v>132.69999999999999</v>
      </c>
      <c r="E145" s="1">
        <v>0</v>
      </c>
      <c r="F145" s="1">
        <v>0</v>
      </c>
      <c r="G145" s="2">
        <f t="shared" si="0"/>
        <v>141.42239999999998</v>
      </c>
      <c r="H145" s="2">
        <f t="shared" si="1"/>
        <v>0.59999999999996589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5917.55</v>
      </c>
      <c r="D146" s="1">
        <f>'PR-RAS'!E150</f>
        <v>4824.8900000000003</v>
      </c>
      <c r="E146" s="1">
        <v>0</v>
      </c>
      <c r="F146" s="1">
        <v>0</v>
      </c>
      <c r="G146" s="2">
        <f t="shared" si="0"/>
        <v>2257.2628500000001</v>
      </c>
      <c r="H146" s="2">
        <f t="shared" si="1"/>
        <v>0.55999999999949068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682872.38</v>
      </c>
      <c r="D147" s="1">
        <f>'PR-RAS'!E151</f>
        <v>723276.66999999993</v>
      </c>
      <c r="E147" s="1">
        <v>0</v>
      </c>
      <c r="F147" s="1">
        <v>0</v>
      </c>
      <c r="G147" s="2">
        <f t="shared" si="0"/>
        <v>310896.15511999995</v>
      </c>
      <c r="H147" s="2">
        <f t="shared" si="1"/>
        <v>0.71000000007916242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251458</v>
      </c>
      <c r="D148" s="1">
        <f>'PR-RAS'!E152</f>
        <v>280732.2</v>
      </c>
      <c r="E148" s="1">
        <v>0</v>
      </c>
      <c r="F148" s="1">
        <v>0</v>
      </c>
      <c r="G148" s="2">
        <f t="shared" si="0"/>
        <v>119499.5928</v>
      </c>
      <c r="H148" s="2">
        <f t="shared" si="1"/>
        <v>0.20000000001164153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210738.78</v>
      </c>
      <c r="D149" s="1">
        <f>'PR-RAS'!E153</f>
        <v>230079.5</v>
      </c>
      <c r="E149" s="1">
        <v>0</v>
      </c>
      <c r="F149" s="1">
        <v>0</v>
      </c>
      <c r="G149" s="2">
        <f t="shared" si="0"/>
        <v>99292.871440000003</v>
      </c>
      <c r="H149" s="2">
        <f t="shared" si="1"/>
        <v>0.72000000000116415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210738.78</v>
      </c>
      <c r="D150" s="1">
        <f>'PR-RAS'!E154</f>
        <v>230079.5</v>
      </c>
      <c r="E150" s="1">
        <v>0</v>
      </c>
      <c r="F150" s="1">
        <v>0</v>
      </c>
      <c r="G150" s="2">
        <f t="shared" si="0"/>
        <v>99963.769220000002</v>
      </c>
      <c r="H150" s="2">
        <f t="shared" si="1"/>
        <v>0.72000000000116415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8412.7199999999993</v>
      </c>
      <c r="D154" s="1">
        <f>'PR-RAS'!E158</f>
        <v>16079.98</v>
      </c>
      <c r="E154" s="1">
        <v>0</v>
      </c>
      <c r="F154" s="1">
        <v>0</v>
      </c>
      <c r="G154" s="2">
        <f t="shared" si="0"/>
        <v>6207.6200399999998</v>
      </c>
      <c r="H154" s="2">
        <f t="shared" si="1"/>
        <v>0.30000000000109139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32306.5</v>
      </c>
      <c r="D155" s="1">
        <f>'PR-RAS'!E159</f>
        <v>34572.720000000001</v>
      </c>
      <c r="E155" s="1">
        <v>0</v>
      </c>
      <c r="F155" s="1">
        <v>0</v>
      </c>
      <c r="G155" s="2">
        <f t="shared" si="0"/>
        <v>15623.598760000001</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32306.5</v>
      </c>
      <c r="D157" s="1">
        <f>'PR-RAS'!E161</f>
        <v>34572.720000000001</v>
      </c>
      <c r="E157" s="1">
        <v>0</v>
      </c>
      <c r="F157" s="1">
        <v>0</v>
      </c>
      <c r="G157" s="2">
        <f t="shared" si="0"/>
        <v>15826.502640000001</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281309.58999999997</v>
      </c>
      <c r="D159" s="1">
        <f>'PR-RAS'!E163</f>
        <v>297476.87999999995</v>
      </c>
      <c r="E159" s="1">
        <v>0</v>
      </c>
      <c r="F159" s="1">
        <v>0</v>
      </c>
      <c r="G159" s="2">
        <f t="shared" si="0"/>
        <v>138449.60929999998</v>
      </c>
      <c r="H159" s="2">
        <f t="shared" si="1"/>
        <v>0.53000000008614734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9219.25</v>
      </c>
      <c r="D160" s="1">
        <f>'PR-RAS'!E164</f>
        <v>10954.91</v>
      </c>
      <c r="E160" s="1">
        <v>0</v>
      </c>
      <c r="F160" s="1">
        <v>0</v>
      </c>
      <c r="G160" s="2">
        <f t="shared" si="0"/>
        <v>4949.5221300000003</v>
      </c>
      <c r="H160" s="2">
        <f t="shared" si="1"/>
        <v>0.34000000000014552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602.61</v>
      </c>
      <c r="D161" s="1">
        <f>'PR-RAS'!E165</f>
        <v>904.9</v>
      </c>
      <c r="E161" s="1">
        <v>0</v>
      </c>
      <c r="F161" s="1">
        <v>0</v>
      </c>
      <c r="G161" s="2">
        <f t="shared" si="0"/>
        <v>385.98559999999998</v>
      </c>
      <c r="H161" s="2">
        <f t="shared" si="1"/>
        <v>0.49000000000000909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8101.35</v>
      </c>
      <c r="D162" s="1">
        <f>'PR-RAS'!E166</f>
        <v>8801.18</v>
      </c>
      <c r="E162" s="1">
        <v>0</v>
      </c>
      <c r="F162" s="1">
        <v>0</v>
      </c>
      <c r="G162" s="2">
        <f t="shared" si="0"/>
        <v>4138.2973099999999</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479.72</v>
      </c>
      <c r="D163" s="1">
        <f>'PR-RAS'!E167</f>
        <v>1121.83</v>
      </c>
      <c r="E163" s="1">
        <v>0</v>
      </c>
      <c r="F163" s="1">
        <v>0</v>
      </c>
      <c r="G163" s="2">
        <f t="shared" si="0"/>
        <v>441.18756000000002</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35.57</v>
      </c>
      <c r="D164" s="1">
        <f>'PR-RAS'!E168</f>
        <v>127</v>
      </c>
      <c r="E164" s="1">
        <v>0</v>
      </c>
      <c r="F164" s="1">
        <v>0</v>
      </c>
      <c r="G164" s="2">
        <f t="shared" si="0"/>
        <v>47.199910000000003</v>
      </c>
      <c r="H164" s="2">
        <f t="shared" si="1"/>
        <v>0.42999999999999972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59450.93</v>
      </c>
      <c r="D165" s="1">
        <f>'PR-RAS'!E169</f>
        <v>53797.619999999995</v>
      </c>
      <c r="E165" s="1">
        <v>0</v>
      </c>
      <c r="F165" s="1">
        <v>0</v>
      </c>
      <c r="G165" s="2">
        <f t="shared" si="0"/>
        <v>27395.57188</v>
      </c>
      <c r="H165" s="2">
        <f t="shared" si="1"/>
        <v>0.45000000000436557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7402.89</v>
      </c>
      <c r="D166" s="1">
        <f>'PR-RAS'!E170</f>
        <v>8249.83</v>
      </c>
      <c r="E166" s="1">
        <v>0</v>
      </c>
      <c r="F166" s="1">
        <v>0</v>
      </c>
      <c r="G166" s="2">
        <f t="shared" si="0"/>
        <v>3943.9207500000002</v>
      </c>
      <c r="H166" s="2">
        <f t="shared" si="1"/>
        <v>0.27999999999974534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12468.34</v>
      </c>
      <c r="D167" s="1">
        <f>'PR-RAS'!E171</f>
        <v>15313.62</v>
      </c>
      <c r="E167" s="1">
        <v>0</v>
      </c>
      <c r="F167" s="1">
        <v>0</v>
      </c>
      <c r="G167" s="2">
        <f t="shared" si="0"/>
        <v>7153.8662800000011</v>
      </c>
      <c r="H167" s="2">
        <f t="shared" si="1"/>
        <v>0.71999999999934516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34249.129999999997</v>
      </c>
      <c r="D168" s="1">
        <f>'PR-RAS'!E172</f>
        <v>25827.279999999999</v>
      </c>
      <c r="E168" s="1">
        <v>0</v>
      </c>
      <c r="F168" s="1">
        <v>0</v>
      </c>
      <c r="G168" s="2">
        <f t="shared" si="0"/>
        <v>14345.916230000001</v>
      </c>
      <c r="H168" s="2">
        <f t="shared" si="1"/>
        <v>0.4099999999962165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3128.14</v>
      </c>
      <c r="D169" s="1">
        <f>'PR-RAS'!E173</f>
        <v>3158.86</v>
      </c>
      <c r="E169" s="1">
        <v>0</v>
      </c>
      <c r="F169" s="1">
        <v>0</v>
      </c>
      <c r="G169" s="2">
        <f t="shared" si="0"/>
        <v>1586.9044800000001</v>
      </c>
      <c r="H169" s="2">
        <f t="shared" si="1"/>
        <v>0.27999999999974534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931.58</v>
      </c>
      <c r="D170" s="1">
        <f>'PR-RAS'!E174</f>
        <v>946.95</v>
      </c>
      <c r="E170" s="1">
        <v>0</v>
      </c>
      <c r="F170" s="1">
        <v>0</v>
      </c>
      <c r="G170" s="2">
        <f t="shared" si="0"/>
        <v>477.50612000000001</v>
      </c>
      <c r="H170" s="2">
        <f t="shared" si="1"/>
        <v>0.4699999999999136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1270.8499999999999</v>
      </c>
      <c r="D172" s="1">
        <f>'PR-RAS'!E176</f>
        <v>301.08</v>
      </c>
      <c r="E172" s="1">
        <v>0</v>
      </c>
      <c r="F172" s="1">
        <v>0</v>
      </c>
      <c r="G172" s="2">
        <f t="shared" si="0"/>
        <v>320.28470999999996</v>
      </c>
      <c r="H172" s="2">
        <f t="shared" si="1"/>
        <v>0.23000000000007503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188440.69999999998</v>
      </c>
      <c r="D173" s="1">
        <f>'PR-RAS'!E177</f>
        <v>210322.90999999997</v>
      </c>
      <c r="E173" s="1">
        <v>0</v>
      </c>
      <c r="F173" s="1">
        <v>0</v>
      </c>
      <c r="G173" s="2">
        <f t="shared" si="0"/>
        <v>104762.88143999997</v>
      </c>
      <c r="H173" s="2">
        <f t="shared" si="1"/>
        <v>0.39000000004307367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10384.120000000001</v>
      </c>
      <c r="D174" s="1">
        <f>'PR-RAS'!E178</f>
        <v>13798.88</v>
      </c>
      <c r="E174" s="1">
        <v>0</v>
      </c>
      <c r="F174" s="1">
        <v>0</v>
      </c>
      <c r="G174" s="2">
        <f t="shared" si="0"/>
        <v>6570.8652399999992</v>
      </c>
      <c r="H174" s="2">
        <f t="shared" si="1"/>
        <v>0.24000000000160071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115037.14</v>
      </c>
      <c r="D175" s="1">
        <f>'PR-RAS'!E179</f>
        <v>120553.72</v>
      </c>
      <c r="E175" s="1">
        <v>0</v>
      </c>
      <c r="F175" s="1">
        <v>0</v>
      </c>
      <c r="G175" s="2">
        <f t="shared" si="0"/>
        <v>61969.156920000001</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9109.66</v>
      </c>
      <c r="D176" s="1">
        <f>'PR-RAS'!E180</f>
        <v>9958.39</v>
      </c>
      <c r="E176" s="1">
        <v>0</v>
      </c>
      <c r="F176" s="1">
        <v>0</v>
      </c>
      <c r="G176" s="2">
        <f t="shared" si="0"/>
        <v>5079.6269999999995</v>
      </c>
      <c r="H176" s="2">
        <f t="shared" si="1"/>
        <v>0.72999999999956344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7581.96</v>
      </c>
      <c r="D177" s="1">
        <f>'PR-RAS'!E181</f>
        <v>6853.2</v>
      </c>
      <c r="E177" s="1">
        <v>0</v>
      </c>
      <c r="F177" s="1">
        <v>0</v>
      </c>
      <c r="G177" s="2">
        <f t="shared" si="0"/>
        <v>3746.7513599999997</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7072.15</v>
      </c>
      <c r="D178" s="1">
        <f>'PR-RAS'!E182</f>
        <v>1609.5</v>
      </c>
      <c r="E178" s="1">
        <v>0</v>
      </c>
      <c r="F178" s="1">
        <v>0</v>
      </c>
      <c r="G178" s="2">
        <f t="shared" si="0"/>
        <v>1821.5335499999999</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3848.48</v>
      </c>
      <c r="D179" s="1">
        <f>'PR-RAS'!E183</f>
        <v>4091.11</v>
      </c>
      <c r="E179" s="1">
        <v>0</v>
      </c>
      <c r="F179" s="1">
        <v>0</v>
      </c>
      <c r="G179" s="2">
        <f t="shared" si="0"/>
        <v>2141.4646000000002</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8220.9599999999991</v>
      </c>
      <c r="D180" s="1">
        <f>'PR-RAS'!E184</f>
        <v>32123.42</v>
      </c>
      <c r="E180" s="1">
        <v>0</v>
      </c>
      <c r="F180" s="1">
        <v>0</v>
      </c>
      <c r="G180" s="2">
        <f t="shared" si="0"/>
        <v>12971.736199999998</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13186.78</v>
      </c>
      <c r="D181" s="1">
        <f>'PR-RAS'!E185</f>
        <v>13871.19</v>
      </c>
      <c r="E181" s="1">
        <v>0</v>
      </c>
      <c r="F181" s="1">
        <v>0</v>
      </c>
      <c r="G181" s="2">
        <f t="shared" si="0"/>
        <v>7367.2488000000003</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13999.45</v>
      </c>
      <c r="D182" s="1">
        <f>'PR-RAS'!E186</f>
        <v>7463.5</v>
      </c>
      <c r="E182" s="1">
        <v>0</v>
      </c>
      <c r="F182" s="1">
        <v>0</v>
      </c>
      <c r="G182" s="2">
        <f t="shared" si="0"/>
        <v>5235.6874500000004</v>
      </c>
      <c r="H182" s="2">
        <f t="shared" si="1"/>
        <v>0.9500000000007276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792.48</v>
      </c>
      <c r="D183" s="1">
        <f>'PR-RAS'!E187</f>
        <v>833.2</v>
      </c>
      <c r="E183" s="1">
        <v>0</v>
      </c>
      <c r="F183" s="1">
        <v>0</v>
      </c>
      <c r="G183" s="2">
        <f t="shared" si="0"/>
        <v>447.51616000000001</v>
      </c>
      <c r="H183" s="2">
        <f t="shared" si="1"/>
        <v>0.68000000000006366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23406.230000000003</v>
      </c>
      <c r="D184" s="1">
        <f>'PR-RAS'!E188</f>
        <v>21568.240000000002</v>
      </c>
      <c r="E184" s="1">
        <v>0</v>
      </c>
      <c r="F184" s="1">
        <v>0</v>
      </c>
      <c r="G184" s="2">
        <f t="shared" si="0"/>
        <v>12177.315930000001</v>
      </c>
      <c r="H184" s="2">
        <f t="shared" si="1"/>
        <v>0.47000000000480213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1795.38</v>
      </c>
      <c r="D185" s="1">
        <f>'PR-RAS'!E189</f>
        <v>1824.64</v>
      </c>
      <c r="E185" s="1">
        <v>0</v>
      </c>
      <c r="F185" s="1">
        <v>0</v>
      </c>
      <c r="G185" s="2">
        <f t="shared" si="0"/>
        <v>1001.8174399999999</v>
      </c>
      <c r="H185" s="2">
        <f t="shared" si="1"/>
        <v>0.74000000000000909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2523.4699999999998</v>
      </c>
      <c r="D186" s="1">
        <f>'PR-RAS'!E190</f>
        <v>1983.79</v>
      </c>
      <c r="E186" s="1">
        <v>0</v>
      </c>
      <c r="F186" s="1">
        <v>0</v>
      </c>
      <c r="G186" s="2">
        <f t="shared" si="0"/>
        <v>1200.8442499999999</v>
      </c>
      <c r="H186" s="2">
        <f t="shared" si="1"/>
        <v>0.67999999999983629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6932.94</v>
      </c>
      <c r="D187" s="1">
        <f>'PR-RAS'!E191</f>
        <v>3878.28</v>
      </c>
      <c r="E187" s="1">
        <v>0</v>
      </c>
      <c r="F187" s="1">
        <v>0</v>
      </c>
      <c r="G187" s="2">
        <f t="shared" si="0"/>
        <v>2732.2469999999998</v>
      </c>
      <c r="H187" s="2">
        <f t="shared" si="1"/>
        <v>0.34000000000060027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1227.69</v>
      </c>
      <c r="D188" s="1">
        <f>'PR-RAS'!E192</f>
        <v>1061.78</v>
      </c>
      <c r="E188" s="1">
        <v>0</v>
      </c>
      <c r="F188" s="1">
        <v>0</v>
      </c>
      <c r="G188" s="2">
        <f t="shared" si="0"/>
        <v>626.68375000000003</v>
      </c>
      <c r="H188" s="2">
        <f t="shared" si="1"/>
        <v>0.52999999999997272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10147</v>
      </c>
      <c r="D189" s="1">
        <f>'PR-RAS'!E193</f>
        <v>10986.34</v>
      </c>
      <c r="E189" s="1">
        <v>0</v>
      </c>
      <c r="F189" s="1">
        <v>0</v>
      </c>
      <c r="G189" s="2">
        <f t="shared" si="0"/>
        <v>6038.4998400000004</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746.57</v>
      </c>
      <c r="D190" s="1">
        <f>'PR-RAS'!E194</f>
        <v>0</v>
      </c>
      <c r="E190" s="1">
        <v>0</v>
      </c>
      <c r="F190" s="1">
        <v>0</v>
      </c>
      <c r="G190" s="2">
        <f t="shared" si="0"/>
        <v>141.10173</v>
      </c>
      <c r="H190" s="2">
        <f t="shared" si="1"/>
        <v>0.42999999999994998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33.18</v>
      </c>
      <c r="D191" s="1">
        <f>'PR-RAS'!E195</f>
        <v>1833.41</v>
      </c>
      <c r="E191" s="1">
        <v>0</v>
      </c>
      <c r="F191" s="1">
        <v>0</v>
      </c>
      <c r="G191" s="2">
        <f t="shared" si="0"/>
        <v>703</v>
      </c>
      <c r="H191" s="2">
        <f t="shared" si="1"/>
        <v>0.59000000000008157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3484.6899999999996</v>
      </c>
      <c r="D192" s="1">
        <f>'PR-RAS'!E196</f>
        <v>3505.32</v>
      </c>
      <c r="E192" s="1">
        <v>0</v>
      </c>
      <c r="F192" s="1">
        <v>0</v>
      </c>
      <c r="G192" s="2">
        <f t="shared" si="0"/>
        <v>2004.6080300000001</v>
      </c>
      <c r="H192" s="2">
        <f t="shared" si="1"/>
        <v>0.63000000000056389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1623.79</v>
      </c>
      <c r="D198" s="1">
        <f>'PR-RAS'!E202</f>
        <v>1654.04</v>
      </c>
      <c r="E198" s="1">
        <v>0</v>
      </c>
      <c r="F198" s="1">
        <v>0</v>
      </c>
      <c r="G198" s="2">
        <f t="shared" si="0"/>
        <v>971.57839000000001</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1519.1</v>
      </c>
      <c r="D200" s="1">
        <f>'PR-RAS'!E204</f>
        <v>1240.75</v>
      </c>
      <c r="E200" s="1">
        <v>0</v>
      </c>
      <c r="F200" s="1">
        <v>0</v>
      </c>
      <c r="G200" s="2">
        <f t="shared" si="0"/>
        <v>796.11940000000004</v>
      </c>
      <c r="H200" s="2">
        <f t="shared" si="1"/>
        <v>0.34999999999990905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104.69</v>
      </c>
      <c r="D201" s="1">
        <f>'PR-RAS'!E205</f>
        <v>413.29</v>
      </c>
      <c r="E201" s="1">
        <v>0</v>
      </c>
      <c r="F201" s="1">
        <v>0</v>
      </c>
      <c r="G201" s="2">
        <f t="shared" si="0"/>
        <v>186.25400000000002</v>
      </c>
      <c r="H201" s="2">
        <f t="shared" si="1"/>
        <v>0.60000000000002274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1860.8999999999999</v>
      </c>
      <c r="D206" s="1">
        <f>'PR-RAS'!E210</f>
        <v>1851.2800000000002</v>
      </c>
      <c r="E206" s="1">
        <v>0</v>
      </c>
      <c r="F206" s="1">
        <v>0</v>
      </c>
      <c r="G206" s="2">
        <f t="shared" si="0"/>
        <v>1140.5092999999999</v>
      </c>
      <c r="H206" s="2">
        <f t="shared" si="1"/>
        <v>0.38000000000033651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1620.03</v>
      </c>
      <c r="D207" s="1">
        <f>'PR-RAS'!E211</f>
        <v>1584</v>
      </c>
      <c r="E207" s="1">
        <v>0</v>
      </c>
      <c r="F207" s="1">
        <v>0</v>
      </c>
      <c r="G207" s="2">
        <f t="shared" si="0"/>
        <v>986.33417999999995</v>
      </c>
      <c r="H207" s="2">
        <f t="shared" si="1"/>
        <v>2.9999999999972715E-2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0.61</v>
      </c>
      <c r="D208" s="1">
        <f>'PR-RAS'!E212</f>
        <v>0</v>
      </c>
      <c r="E208" s="1">
        <v>0</v>
      </c>
      <c r="F208" s="1">
        <v>0</v>
      </c>
      <c r="G208" s="2">
        <f t="shared" si="0"/>
        <v>0.12626999999999999</v>
      </c>
      <c r="H208" s="2">
        <f t="shared" si="1"/>
        <v>0.39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53.07</v>
      </c>
      <c r="D209" s="1">
        <f>'PR-RAS'!E213</f>
        <v>87.88</v>
      </c>
      <c r="E209" s="1">
        <v>0</v>
      </c>
      <c r="F209" s="1">
        <v>0</v>
      </c>
      <c r="G209" s="2">
        <f t="shared" si="0"/>
        <v>47.596639999999994</v>
      </c>
      <c r="H209" s="2">
        <f t="shared" si="1"/>
        <v>0.19000000000000483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187.19</v>
      </c>
      <c r="D210" s="1">
        <f>'PR-RAS'!E214</f>
        <v>179.4</v>
      </c>
      <c r="E210" s="1">
        <v>0</v>
      </c>
      <c r="F210" s="1">
        <v>0</v>
      </c>
      <c r="G210" s="2">
        <f t="shared" si="0"/>
        <v>114.11190999999999</v>
      </c>
      <c r="H210" s="2">
        <f t="shared" si="1"/>
        <v>0.59000000000000341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1143.4100000000001</v>
      </c>
      <c r="D211" s="1">
        <f>'PR-RAS'!E215</f>
        <v>553.55999999999995</v>
      </c>
      <c r="E211" s="1">
        <v>0</v>
      </c>
      <c r="F211" s="1">
        <v>0</v>
      </c>
      <c r="G211" s="2">
        <f t="shared" si="0"/>
        <v>472.61129999999991</v>
      </c>
      <c r="H211" s="2">
        <f t="shared" si="1"/>
        <v>0.85000000000013642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1143.4100000000001</v>
      </c>
      <c r="D215" s="1">
        <f>'PR-RAS'!E219</f>
        <v>553.55999999999995</v>
      </c>
      <c r="E215" s="1">
        <v>0</v>
      </c>
      <c r="F215" s="1">
        <v>0</v>
      </c>
      <c r="G215" s="2">
        <f t="shared" si="0"/>
        <v>481.61341999999996</v>
      </c>
      <c r="H215" s="2">
        <f t="shared" si="1"/>
        <v>0.85000000000013642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1143.4100000000001</v>
      </c>
      <c r="D218" s="1">
        <f>'PR-RAS'!E222</f>
        <v>553.55999999999995</v>
      </c>
      <c r="E218" s="1">
        <v>0</v>
      </c>
      <c r="F218" s="1">
        <v>0</v>
      </c>
      <c r="G218" s="2">
        <f t="shared" si="0"/>
        <v>488.36500999999993</v>
      </c>
      <c r="H218" s="2">
        <f t="shared" si="1"/>
        <v>0.85000000000013642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18707.22</v>
      </c>
      <c r="D220" s="1">
        <f>'PR-RAS'!E224</f>
        <v>27752.39</v>
      </c>
      <c r="E220" s="1">
        <v>0</v>
      </c>
      <c r="F220" s="1">
        <v>0</v>
      </c>
      <c r="G220" s="2">
        <f t="shared" si="0"/>
        <v>16252.428</v>
      </c>
      <c r="H220" s="2">
        <f t="shared" si="1"/>
        <v>0.61000000000058208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9129.15</v>
      </c>
      <c r="D227" s="1">
        <f>'PR-RAS'!E231</f>
        <v>13824.33</v>
      </c>
      <c r="E227" s="1">
        <v>0</v>
      </c>
      <c r="F227" s="1">
        <v>0</v>
      </c>
      <c r="G227" s="2">
        <f t="shared" si="0"/>
        <v>8311.7850600000002</v>
      </c>
      <c r="H227" s="2">
        <f t="shared" si="1"/>
        <v>0.47999999999956344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9129.15</v>
      </c>
      <c r="D228" s="1">
        <f>'PR-RAS'!E232</f>
        <v>13824.33</v>
      </c>
      <c r="E228" s="1">
        <v>0</v>
      </c>
      <c r="F228" s="1">
        <v>0</v>
      </c>
      <c r="G228" s="2">
        <f t="shared" si="0"/>
        <v>8348.5628699999997</v>
      </c>
      <c r="H228" s="2">
        <f t="shared" si="1"/>
        <v>0.47999999999956344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9578.0700000000015</v>
      </c>
      <c r="D232" s="1">
        <f>'PR-RAS'!E236</f>
        <v>13928.06</v>
      </c>
      <c r="E232" s="1">
        <v>0</v>
      </c>
      <c r="F232" s="1">
        <v>0</v>
      </c>
      <c r="G232" s="2">
        <f t="shared" si="0"/>
        <v>8647.2978900000016</v>
      </c>
      <c r="H232" s="2">
        <f t="shared" si="1"/>
        <v>0.13000000000101863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8795.4500000000007</v>
      </c>
      <c r="D233" s="1">
        <f>'PR-RAS'!E237</f>
        <v>13928.06</v>
      </c>
      <c r="E233" s="1">
        <v>0</v>
      </c>
      <c r="F233" s="1">
        <v>0</v>
      </c>
      <c r="G233" s="2">
        <f t="shared" si="0"/>
        <v>8503.1642400000001</v>
      </c>
      <c r="H233" s="2">
        <f t="shared" si="1"/>
        <v>0.51000000000021828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782.62</v>
      </c>
      <c r="D234" s="1">
        <f>'PR-RAS'!E238</f>
        <v>0</v>
      </c>
      <c r="E234" s="1">
        <v>0</v>
      </c>
      <c r="F234" s="1">
        <v>0</v>
      </c>
      <c r="G234" s="2">
        <f t="shared" si="0"/>
        <v>182.35046</v>
      </c>
      <c r="H234" s="2">
        <f t="shared" si="1"/>
        <v>0.37999999999999545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64981.17</v>
      </c>
      <c r="D248" s="1">
        <f>'PR-RAS'!E252</f>
        <v>70127.37</v>
      </c>
      <c r="E248" s="1">
        <v>0</v>
      </c>
      <c r="F248" s="1">
        <v>0</v>
      </c>
      <c r="G248" s="2">
        <f t="shared" si="0"/>
        <v>50693.269769999992</v>
      </c>
      <c r="H248" s="2">
        <f t="shared" si="1"/>
        <v>0.53999999999359716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64981.17</v>
      </c>
      <c r="D255" s="1">
        <f>'PR-RAS'!E259</f>
        <v>70127.37</v>
      </c>
      <c r="E255" s="1">
        <v>0</v>
      </c>
      <c r="F255" s="1">
        <v>0</v>
      </c>
      <c r="G255" s="2">
        <f t="shared" si="0"/>
        <v>52129.921139999991</v>
      </c>
      <c r="H255" s="2">
        <f t="shared" si="1"/>
        <v>0.53999999999359716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16411.55</v>
      </c>
      <c r="D256" s="1">
        <f>'PR-RAS'!E260</f>
        <v>16499.009999999998</v>
      </c>
      <c r="E256" s="1">
        <v>0</v>
      </c>
      <c r="F256" s="1">
        <v>0</v>
      </c>
      <c r="G256" s="2">
        <f t="shared" si="0"/>
        <v>12599.440349999999</v>
      </c>
      <c r="H256" s="2">
        <f t="shared" si="1"/>
        <v>0.45999999999912689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48569.62</v>
      </c>
      <c r="D257" s="1">
        <f>'PR-RAS'!E261</f>
        <v>53628.36</v>
      </c>
      <c r="E257" s="1">
        <v>0</v>
      </c>
      <c r="F257" s="1">
        <v>0</v>
      </c>
      <c r="G257" s="2">
        <f t="shared" si="0"/>
        <v>39891.543039999997</v>
      </c>
      <c r="H257" s="2">
        <f t="shared" si="1"/>
        <v>0.73999999999796273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61788.3</v>
      </c>
      <c r="D259" s="1">
        <f>'PR-RAS'!E263</f>
        <v>43128.95</v>
      </c>
      <c r="E259" s="1">
        <v>0</v>
      </c>
      <c r="F259" s="1">
        <v>0</v>
      </c>
      <c r="G259" s="2">
        <f t="shared" si="0"/>
        <v>38195.919600000001</v>
      </c>
      <c r="H259" s="2">
        <f t="shared" si="1"/>
        <v>0.35000000000582077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61788.3</v>
      </c>
      <c r="D260" s="1">
        <f>'PR-RAS'!E264</f>
        <v>43128.95</v>
      </c>
      <c r="E260" s="1">
        <v>0</v>
      </c>
      <c r="F260" s="1">
        <v>0</v>
      </c>
      <c r="G260" s="2">
        <f t="shared" si="0"/>
        <v>38343.965800000005</v>
      </c>
      <c r="H260" s="2">
        <f t="shared" si="1"/>
        <v>0.35000000000582077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61788.3</v>
      </c>
      <c r="D261" s="1">
        <f>'PR-RAS'!E265</f>
        <v>43128.95</v>
      </c>
      <c r="E261" s="1">
        <v>0</v>
      </c>
      <c r="F261" s="1">
        <v>0</v>
      </c>
      <c r="G261" s="2">
        <f t="shared" si="0"/>
        <v>38492.012000000002</v>
      </c>
      <c r="H261" s="2">
        <f t="shared" si="1"/>
        <v>0.35000000000582077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682872.38</v>
      </c>
      <c r="D285" s="1">
        <f>'PR-RAS'!E289</f>
        <v>723276.66999999993</v>
      </c>
      <c r="E285" s="1">
        <v>0</v>
      </c>
      <c r="F285" s="1">
        <v>0</v>
      </c>
      <c r="G285" s="2">
        <f t="shared" si="8"/>
        <v>604756.90447999991</v>
      </c>
      <c r="H285" s="2">
        <f t="shared" si="9"/>
        <v>0.71000000007916242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195374.82999999984</v>
      </c>
      <c r="D286" s="1">
        <f>'PR-RAS'!E290</f>
        <v>723668.25</v>
      </c>
      <c r="E286" s="1">
        <v>0</v>
      </c>
      <c r="F286" s="1">
        <v>0</v>
      </c>
      <c r="G286" s="2">
        <f t="shared" si="8"/>
        <v>468172.72904999991</v>
      </c>
      <c r="H286" s="2">
        <f t="shared" si="9"/>
        <v>0.42000000015832484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15374.12</v>
      </c>
      <c r="E288" s="1">
        <v>0</v>
      </c>
      <c r="F288" s="1">
        <v>0</v>
      </c>
      <c r="G288" s="2">
        <f t="shared" si="8"/>
        <v>8824.7448800000002</v>
      </c>
      <c r="H288" s="2">
        <f t="shared" si="9"/>
        <v>0.12000000000080036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4653.92</v>
      </c>
      <c r="D289" s="1">
        <f>'PR-RAS'!E293</f>
        <v>0</v>
      </c>
      <c r="E289" s="1">
        <v>0</v>
      </c>
      <c r="F289" s="1">
        <v>0</v>
      </c>
      <c r="G289" s="2">
        <f t="shared" si="8"/>
        <v>1340.3289599999998</v>
      </c>
      <c r="H289" s="2">
        <f t="shared" si="9"/>
        <v>7.999999999992724E-2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82879.360000000001</v>
      </c>
      <c r="D290" s="1">
        <f>'PR-RAS'!E294</f>
        <v>91649.63</v>
      </c>
      <c r="E290" s="1">
        <v>0</v>
      </c>
      <c r="F290" s="1">
        <v>0</v>
      </c>
      <c r="G290" s="2">
        <f t="shared" si="8"/>
        <v>76925.621179999987</v>
      </c>
      <c r="H290" s="2">
        <f t="shared" si="9"/>
        <v>0.72999999999592546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8110.37</v>
      </c>
      <c r="D291" s="1">
        <f>'PR-RAS'!E295</f>
        <v>9539.99</v>
      </c>
      <c r="E291" s="1">
        <v>0</v>
      </c>
      <c r="F291" s="1">
        <v>0</v>
      </c>
      <c r="G291" s="2">
        <f t="shared" si="8"/>
        <v>7885.2014999999992</v>
      </c>
      <c r="H291" s="2">
        <f t="shared" si="9"/>
        <v>0.38000000000010914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59.73</v>
      </c>
      <c r="D293" s="1">
        <f>'PR-RAS'!E298</f>
        <v>0</v>
      </c>
      <c r="E293" s="1">
        <v>0</v>
      </c>
      <c r="F293" s="1">
        <v>0</v>
      </c>
      <c r="G293" s="2">
        <f t="shared" si="8"/>
        <v>17.441159999999996</v>
      </c>
      <c r="H293" s="2">
        <f t="shared" si="9"/>
        <v>0.27000000000000313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59.73</v>
      </c>
      <c r="D306" s="1">
        <f>'PR-RAS'!E311</f>
        <v>0</v>
      </c>
      <c r="E306" s="1">
        <v>0</v>
      </c>
      <c r="F306" s="1">
        <v>0</v>
      </c>
      <c r="G306" s="2">
        <f t="shared" si="8"/>
        <v>18.217649999999999</v>
      </c>
      <c r="H306" s="2">
        <f t="shared" si="9"/>
        <v>0.27000000000000313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59.73</v>
      </c>
      <c r="D307" s="1">
        <f>'PR-RAS'!E312</f>
        <v>0</v>
      </c>
      <c r="E307" s="1">
        <v>0</v>
      </c>
      <c r="F307" s="1">
        <v>0</v>
      </c>
      <c r="G307" s="2">
        <f t="shared" si="8"/>
        <v>18.277379999999997</v>
      </c>
      <c r="H307" s="2">
        <f t="shared" si="9"/>
        <v>0.27000000000000313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59.73</v>
      </c>
      <c r="D308" s="1">
        <f>'PR-RAS'!E313</f>
        <v>0</v>
      </c>
      <c r="E308" s="1">
        <v>0</v>
      </c>
      <c r="F308" s="1">
        <v>0</v>
      </c>
      <c r="G308" s="2">
        <f t="shared" si="8"/>
        <v>18.337109999999999</v>
      </c>
      <c r="H308" s="2">
        <f t="shared" si="9"/>
        <v>0.27000000000000313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105344.50000000001</v>
      </c>
      <c r="D345" s="1">
        <f>'PR-RAS'!E350</f>
        <v>934203.96000000008</v>
      </c>
      <c r="E345" s="1">
        <v>0</v>
      </c>
      <c r="F345" s="1">
        <v>0</v>
      </c>
      <c r="G345" s="2">
        <f t="shared" si="8"/>
        <v>678970.83247999998</v>
      </c>
      <c r="H345" s="2">
        <f t="shared" si="9"/>
        <v>0.53999999990628567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105126.83000000002</v>
      </c>
      <c r="D358" s="1">
        <f>'PR-RAS'!E363</f>
        <v>932189.22000000009</v>
      </c>
      <c r="E358" s="1">
        <v>0</v>
      </c>
      <c r="F358" s="1">
        <v>0</v>
      </c>
      <c r="G358" s="2">
        <f t="shared" si="8"/>
        <v>703113.38139000011</v>
      </c>
      <c r="H358" s="2">
        <f t="shared" si="9"/>
        <v>0.3900000000721775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22323.800000000003</v>
      </c>
      <c r="D359" s="1">
        <f>'PR-RAS'!E364</f>
        <v>855246.62</v>
      </c>
      <c r="E359" s="1">
        <v>0</v>
      </c>
      <c r="F359" s="1">
        <v>0</v>
      </c>
      <c r="G359" s="2">
        <f t="shared" si="8"/>
        <v>620348.50031999999</v>
      </c>
      <c r="H359" s="2">
        <f t="shared" si="9"/>
        <v>0.58000000000174623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1061.78</v>
      </c>
      <c r="D361" s="1">
        <f>'PR-RAS'!E366</f>
        <v>21742.35</v>
      </c>
      <c r="E361" s="1">
        <v>0</v>
      </c>
      <c r="F361" s="1">
        <v>0</v>
      </c>
      <c r="G361" s="2">
        <f t="shared" si="8"/>
        <v>16036.732799999998</v>
      </c>
      <c r="H361" s="2">
        <f t="shared" si="9"/>
        <v>0.56999999999857209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2811.48</v>
      </c>
      <c r="D362" s="1">
        <f>'PR-RAS'!E367</f>
        <v>725711.28</v>
      </c>
      <c r="E362" s="1">
        <v>0</v>
      </c>
      <c r="F362" s="1">
        <v>0</v>
      </c>
      <c r="G362" s="2">
        <f t="shared" si="8"/>
        <v>524978.48843999999</v>
      </c>
      <c r="H362" s="2">
        <f t="shared" si="9"/>
        <v>0.76000000002795787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18450.54</v>
      </c>
      <c r="D363" s="1">
        <f>'PR-RAS'!E368</f>
        <v>107792.99</v>
      </c>
      <c r="E363" s="1">
        <v>0</v>
      </c>
      <c r="F363" s="1">
        <v>0</v>
      </c>
      <c r="G363" s="2">
        <f t="shared" si="8"/>
        <v>84721.22024000001</v>
      </c>
      <c r="H363" s="2">
        <f t="shared" si="9"/>
        <v>0.4699999999938882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51614.080000000002</v>
      </c>
      <c r="D364" s="1">
        <f>'PR-RAS'!E369</f>
        <v>66380.98000000001</v>
      </c>
      <c r="E364" s="1">
        <v>0</v>
      </c>
      <c r="F364" s="1">
        <v>0</v>
      </c>
      <c r="G364" s="2">
        <f t="shared" si="8"/>
        <v>66928.502520000009</v>
      </c>
      <c r="H364" s="2">
        <f t="shared" si="9"/>
        <v>9.9999999991268851E-2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122.77</v>
      </c>
      <c r="D365" s="1">
        <f>'PR-RAS'!E370</f>
        <v>1589</v>
      </c>
      <c r="E365" s="1">
        <v>0</v>
      </c>
      <c r="F365" s="1">
        <v>0</v>
      </c>
      <c r="G365" s="2">
        <f t="shared" si="8"/>
        <v>1201.48028</v>
      </c>
      <c r="H365" s="2">
        <f t="shared" si="9"/>
        <v>0.23000000000000398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497.71</v>
      </c>
      <c r="D367" s="1">
        <f>'PR-RAS'!E372</f>
        <v>3235</v>
      </c>
      <c r="E367" s="1">
        <v>0</v>
      </c>
      <c r="F367" s="1">
        <v>0</v>
      </c>
      <c r="G367" s="2">
        <f t="shared" si="8"/>
        <v>2550.1818600000001</v>
      </c>
      <c r="H367" s="2">
        <f t="shared" si="9"/>
        <v>0.29000000000002046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19922.5</v>
      </c>
      <c r="E370" s="1">
        <v>0</v>
      </c>
      <c r="F370" s="1">
        <v>0</v>
      </c>
      <c r="G370" s="2">
        <f t="shared" si="8"/>
        <v>14702.805</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50993.599999999999</v>
      </c>
      <c r="D371" s="1">
        <f>'PR-RAS'!E376</f>
        <v>41634.480000000003</v>
      </c>
      <c r="E371" s="1">
        <v>0</v>
      </c>
      <c r="F371" s="1">
        <v>0</v>
      </c>
      <c r="G371" s="2">
        <f t="shared" si="8"/>
        <v>49677.147199999999</v>
      </c>
      <c r="H371" s="2">
        <f t="shared" si="9"/>
        <v>0.88000000000465661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26385.29</v>
      </c>
      <c r="D373" s="1">
        <f>'PR-RAS'!E378</f>
        <v>0</v>
      </c>
      <c r="E373" s="1">
        <v>0</v>
      </c>
      <c r="F373" s="1">
        <v>0</v>
      </c>
      <c r="G373" s="2">
        <f t="shared" si="8"/>
        <v>9815.3278800000007</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26385.29</v>
      </c>
      <c r="D374" s="1">
        <f>'PR-RAS'!E379</f>
        <v>0</v>
      </c>
      <c r="E374" s="1">
        <v>0</v>
      </c>
      <c r="F374" s="1">
        <v>0</v>
      </c>
      <c r="G374" s="2">
        <f t="shared" si="8"/>
        <v>9841.7131700000009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4803.66</v>
      </c>
      <c r="D378" s="1">
        <f>'PR-RAS'!E383</f>
        <v>4843.3100000000004</v>
      </c>
      <c r="E378" s="1">
        <v>0</v>
      </c>
      <c r="F378" s="1">
        <v>0</v>
      </c>
      <c r="G378" s="2">
        <f t="shared" si="8"/>
        <v>5462.8355600000004</v>
      </c>
      <c r="H378" s="2">
        <f t="shared" si="9"/>
        <v>0.6500000000005457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4803.66</v>
      </c>
      <c r="D379" s="1">
        <f>'PR-RAS'!E384</f>
        <v>4843.3100000000004</v>
      </c>
      <c r="E379" s="1">
        <v>0</v>
      </c>
      <c r="F379" s="1">
        <v>0</v>
      </c>
      <c r="G379" s="2">
        <f t="shared" si="8"/>
        <v>5477.3258400000004</v>
      </c>
      <c r="H379" s="2">
        <f t="shared" si="9"/>
        <v>0.6500000000005457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5718.3099999999995</v>
      </c>
      <c r="E386" s="1">
        <v>0</v>
      </c>
      <c r="F386" s="1">
        <v>0</v>
      </c>
      <c r="G386" s="2">
        <f t="shared" si="8"/>
        <v>4403.0986999999996</v>
      </c>
      <c r="H386" s="2">
        <f t="shared" si="9"/>
        <v>0.30999999999949068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2588.11</v>
      </c>
      <c r="E388" s="1">
        <v>0</v>
      </c>
      <c r="F388" s="1">
        <v>0</v>
      </c>
      <c r="G388" s="2">
        <f t="shared" si="8"/>
        <v>2003.1971400000002</v>
      </c>
      <c r="H388" s="2">
        <f t="shared" si="9"/>
        <v>0.11000000000012733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2130.1999999999998</v>
      </c>
      <c r="E389" s="1">
        <v>0</v>
      </c>
      <c r="F389" s="1">
        <v>0</v>
      </c>
      <c r="G389" s="2">
        <f t="shared" si="8"/>
        <v>1653.0351999999998</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1000</v>
      </c>
      <c r="E390" s="1">
        <v>0</v>
      </c>
      <c r="F390" s="1">
        <v>0</v>
      </c>
      <c r="G390" s="2">
        <f t="shared" si="8"/>
        <v>778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217.67</v>
      </c>
      <c r="D397" s="1">
        <f>'PR-RAS'!E402</f>
        <v>2014.74</v>
      </c>
      <c r="E397" s="1">
        <v>0</v>
      </c>
      <c r="F397" s="1">
        <v>0</v>
      </c>
      <c r="G397" s="2">
        <f t="shared" si="8"/>
        <v>1681.8714</v>
      </c>
      <c r="H397" s="2">
        <f t="shared" si="9"/>
        <v>0.59000000000000341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217.67</v>
      </c>
      <c r="D398" s="1">
        <f>'PR-RAS'!E403</f>
        <v>2014.74</v>
      </c>
      <c r="E398" s="1">
        <v>0</v>
      </c>
      <c r="F398" s="1">
        <v>0</v>
      </c>
      <c r="G398" s="2">
        <f t="shared" si="8"/>
        <v>1686.1185499999999</v>
      </c>
      <c r="H398" s="2">
        <f t="shared" si="9"/>
        <v>0.59000000000000341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105284.77000000002</v>
      </c>
      <c r="D403" s="1">
        <f>'PR-RAS'!E408</f>
        <v>934203.96000000008</v>
      </c>
      <c r="E403" s="1">
        <v>0</v>
      </c>
      <c r="F403" s="1">
        <v>0</v>
      </c>
      <c r="G403" s="2">
        <f t="shared" si="8"/>
        <v>793424.46138000011</v>
      </c>
      <c r="H403" s="2">
        <f t="shared" si="9"/>
        <v>0.26999999990221113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168539.67</v>
      </c>
      <c r="D405" s="1">
        <f>'PR-RAS'!E410</f>
        <v>238695.31</v>
      </c>
      <c r="E405" s="1">
        <v>0</v>
      </c>
      <c r="F405" s="1">
        <v>0</v>
      </c>
      <c r="G405" s="2">
        <f t="shared" si="8"/>
        <v>260955.83716000002</v>
      </c>
      <c r="H405" s="2">
        <f t="shared" si="9"/>
        <v>0.63999999998486601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4.26</v>
      </c>
      <c r="D406" s="1">
        <f>'PR-RAS'!E411</f>
        <v>0</v>
      </c>
      <c r="E406" s="1">
        <v>0</v>
      </c>
      <c r="F406" s="1">
        <v>0</v>
      </c>
      <c r="G406" s="2">
        <f t="shared" si="8"/>
        <v>1.7253000000000001</v>
      </c>
      <c r="H406" s="2">
        <f t="shared" si="9"/>
        <v>0.25999999999999979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878306.93999999983</v>
      </c>
      <c r="D407" s="1">
        <f>'PR-RAS'!E412</f>
        <v>1446944.92</v>
      </c>
      <c r="E407" s="1">
        <v>0</v>
      </c>
      <c r="F407" s="1">
        <v>0</v>
      </c>
      <c r="G407" s="2">
        <f t="shared" si="8"/>
        <v>1531511.89268</v>
      </c>
      <c r="H407" s="2">
        <f t="shared" si="9"/>
        <v>0.14000000024680048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788216.88</v>
      </c>
      <c r="D408" s="1">
        <f>'PR-RAS'!E413</f>
        <v>1657480.63</v>
      </c>
      <c r="E408" s="1">
        <v>0</v>
      </c>
      <c r="F408" s="1">
        <v>0</v>
      </c>
      <c r="G408" s="2">
        <f t="shared" si="8"/>
        <v>1669993.5029799996</v>
      </c>
      <c r="H408" s="2">
        <f t="shared" si="9"/>
        <v>0.4900000001071021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90090.059999999823</v>
      </c>
      <c r="D409" s="1">
        <f>'PR-RAS'!E414</f>
        <v>0</v>
      </c>
      <c r="E409" s="1">
        <v>0</v>
      </c>
      <c r="F409" s="1">
        <v>0</v>
      </c>
      <c r="G409" s="2">
        <f t="shared" si="8"/>
        <v>36756.744479999928</v>
      </c>
      <c r="H409" s="2">
        <f t="shared" si="9"/>
        <v>5.9999999823048711E-2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210535.70999999996</v>
      </c>
      <c r="E410" s="1">
        <v>0</v>
      </c>
      <c r="F410" s="1">
        <v>0</v>
      </c>
      <c r="G410" s="2">
        <f t="shared" si="8"/>
        <v>172218.21077999996</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173193.59000000003</v>
      </c>
      <c r="D412" s="1">
        <f>'PR-RAS'!E417</f>
        <v>223321.19</v>
      </c>
      <c r="E412" s="1">
        <v>0</v>
      </c>
      <c r="F412" s="1">
        <v>0</v>
      </c>
      <c r="G412" s="2">
        <f t="shared" si="8"/>
        <v>254752.58366999996</v>
      </c>
      <c r="H412" s="2">
        <f t="shared" si="9"/>
        <v>0.59999999997671694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82883.62</v>
      </c>
      <c r="D413" s="1">
        <f>'PR-RAS'!E418</f>
        <v>91649.63</v>
      </c>
      <c r="E413" s="1">
        <v>0</v>
      </c>
      <c r="F413" s="1">
        <v>0</v>
      </c>
      <c r="G413" s="2">
        <f t="shared" si="8"/>
        <v>109667.34655999999</v>
      </c>
      <c r="H413" s="2">
        <f t="shared" si="9"/>
        <v>0.75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16037.2</v>
      </c>
      <c r="D522" s="1">
        <f>'PR-RAS'!E528</f>
        <v>16037.22</v>
      </c>
      <c r="E522" s="1">
        <v>0</v>
      </c>
      <c r="F522" s="1">
        <v>0</v>
      </c>
      <c r="G522" s="2">
        <f t="shared" ref="G522:G809" si="10">(B522/1000)*(C522*1+D522*2)</f>
        <v>25066.16444</v>
      </c>
      <c r="H522" s="2">
        <f t="shared" ref="H522:H809" si="11">ABS(C522-ROUND(C522,0))+ABS(D522-ROUND(D522,0))</f>
        <v>0.42000000000007276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16037.2</v>
      </c>
      <c r="D587" s="1">
        <f>'PR-RAS'!E593</f>
        <v>16037.22</v>
      </c>
      <c r="E587" s="1">
        <v>0</v>
      </c>
      <c r="F587" s="1">
        <v>0</v>
      </c>
      <c r="G587" s="2">
        <f t="shared" si="10"/>
        <v>28193.421039999997</v>
      </c>
      <c r="H587" s="2">
        <f t="shared" si="11"/>
        <v>0.42000000000007276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16037.2</v>
      </c>
      <c r="D593" s="1">
        <f>'PR-RAS'!E599</f>
        <v>16037.22</v>
      </c>
      <c r="E593" s="1">
        <v>0</v>
      </c>
      <c r="F593" s="1">
        <v>0</v>
      </c>
      <c r="G593" s="2">
        <f t="shared" si="10"/>
        <v>28482.09088</v>
      </c>
      <c r="H593" s="2">
        <f t="shared" si="11"/>
        <v>0.42000000000007276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16037.2</v>
      </c>
      <c r="D594" s="1">
        <f>'PR-RAS'!E600</f>
        <v>16037.22</v>
      </c>
      <c r="E594" s="1">
        <v>0</v>
      </c>
      <c r="F594" s="1">
        <v>0</v>
      </c>
      <c r="G594" s="2">
        <f t="shared" si="10"/>
        <v>28530.202519999999</v>
      </c>
      <c r="H594" s="2">
        <f t="shared" si="11"/>
        <v>0.42000000000007276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16037.2</v>
      </c>
      <c r="D630" s="1">
        <f>'PR-RAS'!E636</f>
        <v>16037.22</v>
      </c>
      <c r="E630" s="1">
        <v>0</v>
      </c>
      <c r="F630" s="1">
        <v>0</v>
      </c>
      <c r="G630" s="2">
        <f t="shared" si="10"/>
        <v>30262.221559999998</v>
      </c>
      <c r="H630" s="2">
        <f t="shared" si="11"/>
        <v>0.42000000000007276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878306.93999999983</v>
      </c>
      <c r="D633" s="1">
        <f>'PR-RAS'!E639</f>
        <v>1446944.92</v>
      </c>
      <c r="E633" s="1">
        <v>0</v>
      </c>
      <c r="F633" s="1">
        <v>0</v>
      </c>
      <c r="G633" s="2">
        <f t="shared" si="10"/>
        <v>2384028.3649599999</v>
      </c>
      <c r="H633" s="2">
        <f t="shared" si="11"/>
        <v>0.14000000024680048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804254.08</v>
      </c>
      <c r="D634" s="1">
        <f>'PR-RAS'!E640</f>
        <v>1673517.8499999999</v>
      </c>
      <c r="E634" s="1">
        <v>0</v>
      </c>
      <c r="F634" s="1">
        <v>0</v>
      </c>
      <c r="G634" s="2">
        <f t="shared" si="10"/>
        <v>2627766.4307399997</v>
      </c>
      <c r="H634" s="2">
        <f t="shared" si="11"/>
        <v>0.23000000009778887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74052.85999999987</v>
      </c>
      <c r="D635" s="1">
        <f>'PR-RAS'!E641</f>
        <v>0</v>
      </c>
      <c r="E635" s="1">
        <v>0</v>
      </c>
      <c r="F635" s="1">
        <v>0</v>
      </c>
      <c r="G635" s="2">
        <f t="shared" si="10"/>
        <v>46949.51323999992</v>
      </c>
      <c r="H635" s="2">
        <f t="shared" si="11"/>
        <v>0.14000000013038516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226572.92999999993</v>
      </c>
      <c r="E636" s="1">
        <v>0</v>
      </c>
      <c r="F636" s="1">
        <v>0</v>
      </c>
      <c r="G636" s="2">
        <f t="shared" si="10"/>
        <v>287747.62109999993</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173193.59000000003</v>
      </c>
      <c r="D638" s="1">
        <f>'PR-RAS'!E644</f>
        <v>223321.19</v>
      </c>
      <c r="E638" s="1">
        <v>0</v>
      </c>
      <c r="F638" s="1">
        <v>0</v>
      </c>
      <c r="G638" s="2">
        <f t="shared" si="10"/>
        <v>394835.51289000001</v>
      </c>
      <c r="H638" s="2">
        <f t="shared" si="11"/>
        <v>0.59999999997671694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99140.730000000156</v>
      </c>
      <c r="D640" s="1">
        <f>'PR-RAS'!E646</f>
        <v>449894.11999999994</v>
      </c>
      <c r="E640" s="1">
        <v>0</v>
      </c>
      <c r="F640" s="1">
        <v>0</v>
      </c>
      <c r="G640" s="2">
        <f t="shared" si="10"/>
        <v>638315.61182999995</v>
      </c>
      <c r="H640" s="2">
        <f t="shared" si="11"/>
        <v>0.38999999978113919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43811.24</v>
      </c>
      <c r="D641" s="1">
        <f>'PR-RAS'!E647</f>
        <v>45831.37</v>
      </c>
      <c r="E641" s="1">
        <v>0</v>
      </c>
      <c r="F641" s="1">
        <v>0</v>
      </c>
      <c r="G641" s="2">
        <f t="shared" si="10"/>
        <v>86703.347200000004</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2955.63</v>
      </c>
      <c r="D642" s="1">
        <f>'PR-RAS'!E649</f>
        <v>2860.62</v>
      </c>
      <c r="E642" s="1">
        <v>0</v>
      </c>
      <c r="F642" s="1">
        <v>0</v>
      </c>
      <c r="G642" s="2">
        <f t="shared" si="10"/>
        <v>5561.873669999999</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1111603.0900000001</v>
      </c>
      <c r="D643" s="1">
        <f>'PR-RAS'!E650</f>
        <v>1616429.36</v>
      </c>
      <c r="E643" s="1">
        <v>0</v>
      </c>
      <c r="F643" s="1">
        <v>0</v>
      </c>
      <c r="G643" s="2">
        <f t="shared" si="10"/>
        <v>2789144.4820200005</v>
      </c>
      <c r="H643" s="2">
        <f t="shared" si="11"/>
        <v>0.45000000018626451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991623.22</v>
      </c>
      <c r="D644" s="1">
        <f>'PR-RAS'!E651</f>
        <v>1466469.67</v>
      </c>
      <c r="E644" s="1">
        <v>0</v>
      </c>
      <c r="F644" s="1">
        <v>0</v>
      </c>
      <c r="G644" s="2">
        <f t="shared" si="10"/>
        <v>2523493.7260799999</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122935.5</v>
      </c>
      <c r="D645" s="1">
        <f>'PR-RAS'!E652</f>
        <v>152820.31000000029</v>
      </c>
      <c r="E645" s="1">
        <v>0</v>
      </c>
      <c r="F645" s="1">
        <v>0</v>
      </c>
      <c r="G645" s="2">
        <f t="shared" si="10"/>
        <v>276003.02128000039</v>
      </c>
      <c r="H645" s="2">
        <f t="shared" si="11"/>
        <v>0.81000000028871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13</v>
      </c>
      <c r="E646" s="1">
        <v>0</v>
      </c>
      <c r="F646" s="1">
        <v>0</v>
      </c>
      <c r="G646" s="2">
        <f t="shared" si="10"/>
        <v>23.865000000000002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21</v>
      </c>
      <c r="E647" s="1">
        <v>0</v>
      </c>
      <c r="F647" s="1">
        <v>0</v>
      </c>
      <c r="G647" s="2">
        <f t="shared" si="10"/>
        <v>40.698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278.72000000000003</v>
      </c>
      <c r="D651" s="1">
        <f>'PR-RAS'!E658</f>
        <v>0</v>
      </c>
      <c r="E651" s="1">
        <v>0</v>
      </c>
      <c r="F651" s="1">
        <v>0</v>
      </c>
      <c r="G651" s="2">
        <f t="shared" si="10"/>
        <v>181.16800000000003</v>
      </c>
      <c r="H651" s="2">
        <f t="shared" si="11"/>
        <v>0.27999999999997272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18934.349999999999</v>
      </c>
      <c r="D654" s="1">
        <f>'PR-RAS'!E661</f>
        <v>0</v>
      </c>
      <c r="E654" s="1">
        <v>0</v>
      </c>
      <c r="F654" s="1">
        <v>0</v>
      </c>
      <c r="G654" s="2">
        <f t="shared" si="10"/>
        <v>12364.13055</v>
      </c>
      <c r="H654" s="2">
        <f t="shared" si="11"/>
        <v>0.34999999999854481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6201.47</v>
      </c>
      <c r="D655" s="1">
        <f>'PR-RAS'!E662</f>
        <v>6131.84</v>
      </c>
      <c r="E655" s="1">
        <v>0</v>
      </c>
      <c r="F655" s="1">
        <v>0</v>
      </c>
      <c r="G655" s="2">
        <f t="shared" si="10"/>
        <v>12076.208100000002</v>
      </c>
      <c r="H655" s="2">
        <f t="shared" si="11"/>
        <v>0.63000000000010914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8924.42</v>
      </c>
      <c r="E663" s="1">
        <v>0</v>
      </c>
      <c r="F663" s="1">
        <v>0</v>
      </c>
      <c r="G663" s="2">
        <f t="shared" si="10"/>
        <v>11815.93208</v>
      </c>
      <c r="H663" s="2">
        <f t="shared" si="11"/>
        <v>0.42000000000007276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16328.29</v>
      </c>
      <c r="D666" s="1">
        <f>'PR-RAS'!E673</f>
        <v>0</v>
      </c>
      <c r="E666" s="1">
        <v>0</v>
      </c>
      <c r="F666" s="1">
        <v>0</v>
      </c>
      <c r="G666" s="2">
        <f t="shared" si="10"/>
        <v>10858.31285</v>
      </c>
      <c r="H666" s="2">
        <f t="shared" si="11"/>
        <v>0.29000000000087311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1305.99</v>
      </c>
      <c r="D668" s="1">
        <f>'PR-RAS'!E675</f>
        <v>1256.4000000000001</v>
      </c>
      <c r="E668" s="1">
        <v>0</v>
      </c>
      <c r="F668" s="1">
        <v>0</v>
      </c>
      <c r="G668" s="2">
        <f t="shared" si="10"/>
        <v>2547.1329300000002</v>
      </c>
      <c r="H668" s="2">
        <f t="shared" si="11"/>
        <v>0.41000000000008185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20164.25</v>
      </c>
      <c r="D669" s="1">
        <f>'PR-RAS'!E676</f>
        <v>14524.75</v>
      </c>
      <c r="E669" s="1">
        <v>0</v>
      </c>
      <c r="F669" s="1">
        <v>0</v>
      </c>
      <c r="G669" s="2">
        <f t="shared" si="10"/>
        <v>32874.785000000003</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2123.5700000000002</v>
      </c>
      <c r="D670" s="1">
        <f>'PR-RAS'!E677</f>
        <v>3954.46</v>
      </c>
      <c r="E670" s="1">
        <v>0</v>
      </c>
      <c r="F670" s="1">
        <v>0</v>
      </c>
      <c r="G670" s="2">
        <f t="shared" si="10"/>
        <v>6711.7358100000001</v>
      </c>
      <c r="H670" s="2">
        <f t="shared" si="11"/>
        <v>0.88999999999987267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530.89</v>
      </c>
      <c r="D671" s="1">
        <f>'PR-RAS'!E678</f>
        <v>0</v>
      </c>
      <c r="E671" s="1">
        <v>0</v>
      </c>
      <c r="F671" s="1">
        <v>0</v>
      </c>
      <c r="G671" s="2">
        <f t="shared" si="10"/>
        <v>355.69630000000001</v>
      </c>
      <c r="H671" s="2">
        <f t="shared" si="11"/>
        <v>0.11000000000001364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16244.8</v>
      </c>
      <c r="E687" s="1">
        <v>0</v>
      </c>
      <c r="F687" s="1">
        <v>0</v>
      </c>
      <c r="G687" s="2">
        <f t="shared" si="10"/>
        <v>22287.865600000001</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204642.03</v>
      </c>
      <c r="E691" s="1">
        <v>0</v>
      </c>
      <c r="F691" s="1">
        <v>0</v>
      </c>
      <c r="G691" s="2">
        <f t="shared" si="10"/>
        <v>282406.00139999995</v>
      </c>
      <c r="H691" s="2">
        <f t="shared" si="11"/>
        <v>2.9999999998835847E-2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71381.600000000006</v>
      </c>
      <c r="D703" s="1">
        <f>'PR-RAS'!E710</f>
        <v>72981.919999999998</v>
      </c>
      <c r="E703" s="1">
        <v>0</v>
      </c>
      <c r="F703" s="1">
        <v>0</v>
      </c>
      <c r="G703" s="2">
        <f t="shared" si="10"/>
        <v>152576.49888</v>
      </c>
      <c r="H703" s="2">
        <f t="shared" si="11"/>
        <v>0.47999999999592546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8101.35</v>
      </c>
      <c r="D711" s="1">
        <f>'PR-RAS'!E718</f>
        <v>8801.18</v>
      </c>
      <c r="E711" s="1">
        <v>0</v>
      </c>
      <c r="F711" s="1">
        <v>0</v>
      </c>
      <c r="G711" s="2">
        <f t="shared" si="10"/>
        <v>18249.634099999999</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497.71</v>
      </c>
      <c r="D713" s="1">
        <f>'PR-RAS'!E720</f>
        <v>483.95</v>
      </c>
      <c r="E713" s="1">
        <v>0</v>
      </c>
      <c r="F713" s="1">
        <v>0</v>
      </c>
      <c r="G713" s="2">
        <f t="shared" si="10"/>
        <v>1043.5143199999998</v>
      </c>
      <c r="H713" s="2">
        <f t="shared" si="11"/>
        <v>0.34000000000003183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663.94</v>
      </c>
      <c r="D714" s="1">
        <f>'PR-RAS'!E721</f>
        <v>0</v>
      </c>
      <c r="E714" s="1">
        <v>0</v>
      </c>
      <c r="F714" s="1">
        <v>0</v>
      </c>
      <c r="G714" s="2">
        <f t="shared" si="10"/>
        <v>473.38922000000002</v>
      </c>
      <c r="H714" s="2">
        <f t="shared" si="11"/>
        <v>5.999999999994543E-2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125.08</v>
      </c>
      <c r="E715" s="1">
        <v>0</v>
      </c>
      <c r="F715" s="1">
        <v>0</v>
      </c>
      <c r="G715" s="2">
        <f t="shared" si="10"/>
        <v>178.61424</v>
      </c>
      <c r="H715" s="2">
        <f t="shared" si="11"/>
        <v>7.9999999999998295E-2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1989.52</v>
      </c>
      <c r="D716" s="1">
        <f>'PR-RAS'!E723</f>
        <v>0</v>
      </c>
      <c r="E716" s="1">
        <v>0</v>
      </c>
      <c r="F716" s="1">
        <v>0</v>
      </c>
      <c r="G716" s="2">
        <f t="shared" si="10"/>
        <v>1422.5067999999999</v>
      </c>
      <c r="H716" s="2">
        <f t="shared" si="11"/>
        <v>0.48000000000001819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903.64</v>
      </c>
      <c r="D718" s="1">
        <f>'PR-RAS'!E725</f>
        <v>879.84</v>
      </c>
      <c r="E718" s="1">
        <v>0</v>
      </c>
      <c r="F718" s="1">
        <v>0</v>
      </c>
      <c r="G718" s="2">
        <f t="shared" si="10"/>
        <v>1909.6004399999999</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478.57</v>
      </c>
      <c r="D719" s="1">
        <f>'PR-RAS'!E726</f>
        <v>470.79</v>
      </c>
      <c r="E719" s="1">
        <v>0</v>
      </c>
      <c r="F719" s="1">
        <v>0</v>
      </c>
      <c r="G719" s="2">
        <f t="shared" si="10"/>
        <v>1019.6677000000001</v>
      </c>
      <c r="H719" s="2">
        <f t="shared" si="11"/>
        <v>0.63999999999998636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1519.1</v>
      </c>
      <c r="D732" s="1">
        <f>'PR-RAS'!E739</f>
        <v>1240.75</v>
      </c>
      <c r="E732" s="1">
        <v>0</v>
      </c>
      <c r="F732" s="1">
        <v>0</v>
      </c>
      <c r="G732" s="2">
        <f t="shared" si="10"/>
        <v>2924.4386</v>
      </c>
      <c r="H732" s="2">
        <f t="shared" si="11"/>
        <v>0.34999999999990905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104.69</v>
      </c>
      <c r="D735" s="1">
        <f>'PR-RAS'!E742</f>
        <v>413.29</v>
      </c>
      <c r="E735" s="1">
        <v>0</v>
      </c>
      <c r="F735" s="1">
        <v>0</v>
      </c>
      <c r="G735" s="2">
        <f t="shared" si="10"/>
        <v>683.55218000000002</v>
      </c>
      <c r="H735" s="2">
        <f t="shared" si="11"/>
        <v>0.60000000000002274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547.22</v>
      </c>
      <c r="D752" s="1">
        <f>'PR-RAS'!E759</f>
        <v>289.64</v>
      </c>
      <c r="E752" s="1">
        <v>0</v>
      </c>
      <c r="F752" s="1">
        <v>0</v>
      </c>
      <c r="G752" s="2">
        <f t="shared" si="10"/>
        <v>846.00149999999996</v>
      </c>
      <c r="H752" s="2">
        <f t="shared" si="11"/>
        <v>0.58000000000004093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596.19000000000005</v>
      </c>
      <c r="D753" s="1">
        <f>'PR-RAS'!E760</f>
        <v>263.92</v>
      </c>
      <c r="E753" s="1">
        <v>0</v>
      </c>
      <c r="F753" s="1">
        <v>0</v>
      </c>
      <c r="G753" s="2">
        <f t="shared" si="10"/>
        <v>845.27056000000016</v>
      </c>
      <c r="H753" s="2">
        <f t="shared" si="11"/>
        <v>0.27000000000003865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8418.14</v>
      </c>
      <c r="D756" s="1">
        <f>'PR-RAS'!E763</f>
        <v>11272.9</v>
      </c>
      <c r="E756" s="1">
        <v>0</v>
      </c>
      <c r="F756" s="1">
        <v>0</v>
      </c>
      <c r="G756" s="2">
        <f t="shared" si="10"/>
        <v>23377.774699999998</v>
      </c>
      <c r="H756" s="2">
        <f t="shared" si="11"/>
        <v>0.23999999999978172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711.01</v>
      </c>
      <c r="D757" s="1">
        <f>'PR-RAS'!E764</f>
        <v>2551.4299999999998</v>
      </c>
      <c r="E757" s="1">
        <v>0</v>
      </c>
      <c r="F757" s="1">
        <v>0</v>
      </c>
      <c r="G757" s="2">
        <f t="shared" si="10"/>
        <v>4395.2857199999999</v>
      </c>
      <c r="H757" s="2">
        <f t="shared" si="11"/>
        <v>0.4399999999998272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4997.3900000000003</v>
      </c>
      <c r="D809" s="1">
        <f>'PR-RAS'!E816</f>
        <v>2377.37</v>
      </c>
      <c r="E809" s="1">
        <v>0</v>
      </c>
      <c r="F809" s="1">
        <v>0</v>
      </c>
      <c r="G809" s="2">
        <f t="shared" si="10"/>
        <v>7879.7210400000013</v>
      </c>
      <c r="H809" s="2">
        <f t="shared" si="11"/>
        <v>0.76000000000021828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11414.16</v>
      </c>
      <c r="D812" s="1">
        <f>'PR-RAS'!E819</f>
        <v>11414.5</v>
      </c>
      <c r="E812" s="1">
        <v>0</v>
      </c>
      <c r="F812" s="1">
        <v>0</v>
      </c>
      <c r="G812" s="2">
        <f t="shared" si="18"/>
        <v>27771.202760000004</v>
      </c>
      <c r="H812" s="2">
        <f t="shared" si="19"/>
        <v>0.65999999999985448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2707.14</v>
      </c>
      <c r="E816" s="1">
        <v>0</v>
      </c>
      <c r="F816" s="1">
        <v>0</v>
      </c>
      <c r="G816" s="2">
        <f t="shared" si="18"/>
        <v>4412.6381999999994</v>
      </c>
      <c r="H816" s="2">
        <f t="shared" si="19"/>
        <v>0.13999999999987267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32371.14</v>
      </c>
      <c r="D817" s="1">
        <f>'PR-RAS'!E824</f>
        <v>36248.730000000003</v>
      </c>
      <c r="E817" s="1">
        <v>0</v>
      </c>
      <c r="F817" s="1">
        <v>0</v>
      </c>
      <c r="G817" s="2">
        <f t="shared" si="18"/>
        <v>85572.777600000001</v>
      </c>
      <c r="H817" s="2">
        <f t="shared" si="19"/>
        <v>0.4099999999962165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16198.48</v>
      </c>
      <c r="D821" s="1">
        <f>'PR-RAS'!E828</f>
        <v>17379.63</v>
      </c>
      <c r="E821" s="1">
        <v>0</v>
      </c>
      <c r="F821" s="1">
        <v>0</v>
      </c>
      <c r="G821" s="2">
        <f t="shared" si="18"/>
        <v>41785.346799999999</v>
      </c>
      <c r="H821" s="2">
        <f t="shared" si="19"/>
        <v>0.84999999999854481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16037.2</v>
      </c>
      <c r="D940" s="1">
        <f>'PR-RAS'!E947</f>
        <v>16037.22</v>
      </c>
      <c r="E940" s="1">
        <v>0</v>
      </c>
      <c r="F940" s="1">
        <v>0</v>
      </c>
      <c r="G940" s="2">
        <f t="shared" si="18"/>
        <v>45176.829959999995</v>
      </c>
      <c r="H940" s="2">
        <f t="shared" si="19"/>
        <v>0.42000000000007276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410634.99</v>
      </c>
      <c r="D1480" s="6"/>
      <c r="E1480" s="6">
        <v>0</v>
      </c>
      <c r="F1480" s="6">
        <v>0</v>
      </c>
      <c r="G1480" s="7">
        <f t="shared" ref="G1480:G1580" si="34">B1480/1000*C1480</f>
        <v>410.63499000000002</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2348320.23</v>
      </c>
      <c r="D1481" s="1">
        <v>0</v>
      </c>
      <c r="E1481" s="1">
        <v>0</v>
      </c>
      <c r="F1481" s="1">
        <v>0</v>
      </c>
      <c r="G1481" s="2">
        <f t="shared" si="34"/>
        <v>4696.6404599999996</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993889.36</v>
      </c>
      <c r="D1483" s="1">
        <v>0</v>
      </c>
      <c r="E1483" s="1">
        <v>0</v>
      </c>
      <c r="F1483" s="1">
        <v>0</v>
      </c>
      <c r="G1483" s="2">
        <f t="shared" si="34"/>
        <v>3975.55744</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269638.71999999997</v>
      </c>
      <c r="D1484" s="1">
        <v>0</v>
      </c>
      <c r="E1484" s="1">
        <v>0</v>
      </c>
      <c r="F1484" s="1">
        <v>0</v>
      </c>
      <c r="G1484" s="2">
        <f t="shared" si="34"/>
        <v>1348.1935999999998</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277891.17</v>
      </c>
      <c r="D1485" s="1">
        <v>0</v>
      </c>
      <c r="E1485" s="1">
        <v>0</v>
      </c>
      <c r="F1485" s="1">
        <v>0</v>
      </c>
      <c r="G1485" s="2">
        <f t="shared" si="34"/>
        <v>1667.3470199999999</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3504.15</v>
      </c>
      <c r="D1486" s="1">
        <v>0</v>
      </c>
      <c r="E1486" s="1">
        <v>0</v>
      </c>
      <c r="F1486" s="1">
        <v>0</v>
      </c>
      <c r="G1486" s="2">
        <f t="shared" si="34"/>
        <v>24.529050000000002</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289.64</v>
      </c>
      <c r="D1487" s="1">
        <v>0</v>
      </c>
      <c r="E1487" s="1">
        <v>0</v>
      </c>
      <c r="F1487" s="1">
        <v>0</v>
      </c>
      <c r="G1487" s="2">
        <f t="shared" si="34"/>
        <v>2.3171200000000001</v>
      </c>
      <c r="H1487" s="2">
        <f t="shared" si="35"/>
        <v>0.36000000000001364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37712.67</v>
      </c>
      <c r="D1489" s="1">
        <v>0</v>
      </c>
      <c r="E1489" s="1">
        <v>0</v>
      </c>
      <c r="F1489" s="1">
        <v>0</v>
      </c>
      <c r="G1489" s="2">
        <f t="shared" si="34"/>
        <v>377.12669999999997</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404853.01</v>
      </c>
      <c r="D1491" s="1">
        <v>0</v>
      </c>
      <c r="E1491" s="1">
        <v>0</v>
      </c>
      <c r="F1491" s="1">
        <v>0</v>
      </c>
      <c r="G1491" s="2">
        <f t="shared" si="34"/>
        <v>4858.2361200000005</v>
      </c>
      <c r="H1491" s="2">
        <f t="shared" si="35"/>
        <v>1.0000000009313226E-2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755204.41</v>
      </c>
      <c r="D1492" s="1">
        <v>0</v>
      </c>
      <c r="E1492" s="1">
        <v>0</v>
      </c>
      <c r="F1492" s="1">
        <v>0</v>
      </c>
      <c r="G1492" s="2">
        <f t="shared" si="34"/>
        <v>9817.65733</v>
      </c>
      <c r="H1492" s="2">
        <f t="shared" si="35"/>
        <v>0.41000000003259629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599226.46</v>
      </c>
      <c r="D1493" s="1">
        <v>0</v>
      </c>
      <c r="E1493" s="1">
        <v>0</v>
      </c>
      <c r="F1493" s="1">
        <v>0</v>
      </c>
      <c r="G1493" s="2">
        <f t="shared" si="34"/>
        <v>8389.1704399999999</v>
      </c>
      <c r="H1493" s="2">
        <f t="shared" si="35"/>
        <v>0.4599999999627471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599226.46</v>
      </c>
      <c r="D1497" s="1">
        <v>0</v>
      </c>
      <c r="E1497" s="1">
        <v>0</v>
      </c>
      <c r="F1497" s="1">
        <v>0</v>
      </c>
      <c r="G1497" s="2">
        <f t="shared" si="34"/>
        <v>10786.076279999999</v>
      </c>
      <c r="H1497" s="2">
        <f t="shared" si="35"/>
        <v>0.4599999999627471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1982843.5</v>
      </c>
      <c r="D1499" s="1">
        <v>0</v>
      </c>
      <c r="E1499" s="1">
        <v>0</v>
      </c>
      <c r="F1499" s="1">
        <v>0</v>
      </c>
      <c r="G1499" s="2">
        <f t="shared" si="34"/>
        <v>39656.870000000003</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1039960.3</v>
      </c>
      <c r="D1501" s="1">
        <v>0</v>
      </c>
      <c r="E1501" s="1">
        <v>0</v>
      </c>
      <c r="F1501" s="1">
        <v>0</v>
      </c>
      <c r="G1501" s="2">
        <f t="shared" si="34"/>
        <v>22879.1266</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270201.81</v>
      </c>
      <c r="D1502" s="1">
        <v>0</v>
      </c>
      <c r="E1502" s="1">
        <v>0</v>
      </c>
      <c r="F1502" s="1">
        <v>0</v>
      </c>
      <c r="G1502" s="2">
        <f t="shared" si="34"/>
        <v>6214.6416300000001</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320535.46000000002</v>
      </c>
      <c r="D1503" s="1">
        <v>0</v>
      </c>
      <c r="E1503" s="1">
        <v>0</v>
      </c>
      <c r="F1503" s="1">
        <v>0</v>
      </c>
      <c r="G1503" s="2">
        <f t="shared" si="34"/>
        <v>7692.8510400000005</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3790.27</v>
      </c>
      <c r="D1504" s="1">
        <v>0</v>
      </c>
      <c r="E1504" s="1">
        <v>0</v>
      </c>
      <c r="F1504" s="1">
        <v>0</v>
      </c>
      <c r="G1504" s="2">
        <f t="shared" si="34"/>
        <v>94.756750000000011</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289.64</v>
      </c>
      <c r="D1505" s="1">
        <v>0</v>
      </c>
      <c r="E1505" s="1">
        <v>0</v>
      </c>
      <c r="F1505" s="1">
        <v>0</v>
      </c>
      <c r="G1505" s="2">
        <f t="shared" si="34"/>
        <v>7.5306399999999991</v>
      </c>
      <c r="H1505" s="2">
        <f t="shared" si="35"/>
        <v>0.36000000000001364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43218.12</v>
      </c>
      <c r="D1507" s="1">
        <v>0</v>
      </c>
      <c r="E1507" s="1">
        <v>0</v>
      </c>
      <c r="F1507" s="1">
        <v>0</v>
      </c>
      <c r="G1507" s="2">
        <f t="shared" si="34"/>
        <v>1210.1073600000002</v>
      </c>
      <c r="H1507" s="2">
        <f t="shared" si="35"/>
        <v>0.12000000000261934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401925</v>
      </c>
      <c r="D1509" s="1">
        <v>0</v>
      </c>
      <c r="E1509" s="1">
        <v>0</v>
      </c>
      <c r="F1509" s="1">
        <v>0</v>
      </c>
      <c r="G1509" s="2">
        <f t="shared" si="34"/>
        <v>12057.75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784053.16</v>
      </c>
      <c r="D1510" s="1">
        <v>0</v>
      </c>
      <c r="E1510" s="1">
        <v>0</v>
      </c>
      <c r="F1510" s="1">
        <v>0</v>
      </c>
      <c r="G1510" s="2">
        <f t="shared" si="34"/>
        <v>24305.647960000002</v>
      </c>
      <c r="H1510" s="2">
        <f t="shared" si="35"/>
        <v>0.16000000003259629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158830.04</v>
      </c>
      <c r="D1511" s="1">
        <v>0</v>
      </c>
      <c r="E1511" s="1">
        <v>0</v>
      </c>
      <c r="F1511" s="1">
        <v>0</v>
      </c>
      <c r="G1511" s="2">
        <f t="shared" si="34"/>
        <v>5082.5612800000008</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158830.04</v>
      </c>
      <c r="D1515" s="1">
        <v>0</v>
      </c>
      <c r="E1515" s="1">
        <v>0</v>
      </c>
      <c r="F1515" s="1">
        <v>0</v>
      </c>
      <c r="G1515" s="2">
        <f t="shared" si="34"/>
        <v>5717.8814400000001</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776111.71999999974</v>
      </c>
      <c r="D1517" s="1">
        <v>0</v>
      </c>
      <c r="E1517" s="1">
        <v>0</v>
      </c>
      <c r="F1517" s="1">
        <v>0</v>
      </c>
      <c r="G1517" s="2">
        <f t="shared" si="34"/>
        <v>29492.24535999999</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14305.380000000001</v>
      </c>
      <c r="D1518" s="1">
        <v>0</v>
      </c>
      <c r="E1518" s="1">
        <v>0</v>
      </c>
      <c r="F1518" s="1">
        <v>0</v>
      </c>
      <c r="G1518" s="2">
        <f t="shared" si="34"/>
        <v>557.90982000000008</v>
      </c>
      <c r="H1518" s="2">
        <f t="shared" si="3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14052.11</v>
      </c>
      <c r="D1524" s="1">
        <v>0</v>
      </c>
      <c r="E1524" s="1">
        <v>0</v>
      </c>
      <c r="F1524" s="1">
        <v>0</v>
      </c>
      <c r="G1524" s="2">
        <f t="shared" si="34"/>
        <v>632.34495000000004</v>
      </c>
      <c r="H1524" s="2">
        <f t="shared" si="35"/>
        <v>0.11000000000058208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9133.27</v>
      </c>
      <c r="D1530" s="1">
        <v>0</v>
      </c>
      <c r="E1530" s="1">
        <v>0</v>
      </c>
      <c r="F1530" s="1">
        <v>0</v>
      </c>
      <c r="G1530" s="2">
        <f t="shared" si="34"/>
        <v>465.79676999999998</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8079.52</v>
      </c>
      <c r="D1531" s="1">
        <v>0</v>
      </c>
      <c r="E1531" s="1">
        <v>0</v>
      </c>
      <c r="F1531" s="1">
        <v>0</v>
      </c>
      <c r="G1531" s="2">
        <f t="shared" si="34"/>
        <v>420.13504</v>
      </c>
      <c r="H1531" s="2">
        <f t="shared" si="35"/>
        <v>0.47999999999956344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316.33999999999997</v>
      </c>
      <c r="D1532" s="1">
        <v>0</v>
      </c>
      <c r="E1532" s="1">
        <v>0</v>
      </c>
      <c r="F1532" s="1">
        <v>0</v>
      </c>
      <c r="G1532" s="2">
        <f t="shared" si="34"/>
        <v>16.766019999999997</v>
      </c>
      <c r="H1532" s="2">
        <f t="shared" si="35"/>
        <v>0.33999999999997499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737.41</v>
      </c>
      <c r="D1534" s="1">
        <v>0</v>
      </c>
      <c r="E1534" s="1">
        <v>0</v>
      </c>
      <c r="F1534" s="1">
        <v>0</v>
      </c>
      <c r="G1534" s="2">
        <f t="shared" si="34"/>
        <v>40.557549999999999</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1.59</v>
      </c>
      <c r="D1535" s="1">
        <v>0</v>
      </c>
      <c r="E1535" s="1">
        <v>0</v>
      </c>
      <c r="F1535" s="1">
        <v>0</v>
      </c>
      <c r="G1535" s="2">
        <f t="shared" si="34"/>
        <v>8.9040000000000008E-2</v>
      </c>
      <c r="H1535" s="2">
        <f t="shared" si="35"/>
        <v>0.40999999999999992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1.59</v>
      </c>
      <c r="D1536" s="1">
        <v>0</v>
      </c>
      <c r="E1536" s="1">
        <v>0</v>
      </c>
      <c r="F1536" s="1">
        <v>0</v>
      </c>
      <c r="G1536" s="2">
        <f t="shared" si="34"/>
        <v>9.0630000000000002E-2</v>
      </c>
      <c r="H1536" s="2">
        <f t="shared" si="35"/>
        <v>0.40999999999999992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4917.25</v>
      </c>
      <c r="D1550" s="1">
        <v>0</v>
      </c>
      <c r="E1550" s="1">
        <v>0</v>
      </c>
      <c r="F1550" s="1">
        <v>0</v>
      </c>
      <c r="G1550" s="2">
        <f t="shared" si="34"/>
        <v>349.12474999999995</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4917.25</v>
      </c>
      <c r="D1551" s="1">
        <v>0</v>
      </c>
      <c r="E1551" s="1">
        <v>0</v>
      </c>
      <c r="F1551" s="1">
        <v>0</v>
      </c>
      <c r="G1551" s="2">
        <f t="shared" si="34"/>
        <v>354.04199999999997</v>
      </c>
      <c r="H1551" s="2">
        <f t="shared" si="35"/>
        <v>0.25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253.27</v>
      </c>
      <c r="D1565" s="1">
        <v>0</v>
      </c>
      <c r="E1565" s="1">
        <v>0</v>
      </c>
      <c r="F1565" s="1">
        <v>0</v>
      </c>
      <c r="G1565" s="2">
        <f t="shared" si="34"/>
        <v>21.781219999999998</v>
      </c>
      <c r="H1565" s="2">
        <f t="shared" si="35"/>
        <v>0.27000000000001023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v>
      </c>
      <c r="D1566" s="1">
        <v>0</v>
      </c>
      <c r="E1566" s="1">
        <v>0</v>
      </c>
      <c r="F1566" s="1">
        <v>0</v>
      </c>
      <c r="G1566" s="2">
        <f t="shared" si="34"/>
        <v>1.7399999999999998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233.27</v>
      </c>
      <c r="D1567" s="1">
        <v>0</v>
      </c>
      <c r="E1567" s="1">
        <v>0</v>
      </c>
      <c r="F1567" s="1">
        <v>0</v>
      </c>
      <c r="G1567" s="2">
        <f t="shared" si="34"/>
        <v>20.527760000000001</v>
      </c>
      <c r="H1567" s="2">
        <f t="shared" si="35"/>
        <v>0.27000000000001023</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761806.34000000008</v>
      </c>
      <c r="D1576" s="1">
        <v>0</v>
      </c>
      <c r="E1576" s="1">
        <v>0</v>
      </c>
      <c r="F1576" s="1">
        <v>0</v>
      </c>
      <c r="G1576" s="2">
        <f t="shared" si="34"/>
        <v>73895.214980000004</v>
      </c>
      <c r="H1576" s="2">
        <f t="shared" si="35"/>
        <v>0.34000000008381903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119396.63</v>
      </c>
      <c r="D1578" s="1">
        <v>0</v>
      </c>
      <c r="E1578" s="1">
        <v>0</v>
      </c>
      <c r="F1578" s="1">
        <v>0</v>
      </c>
      <c r="G1578" s="2">
        <f t="shared" si="34"/>
        <v>11820.266370000001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16933.43</v>
      </c>
      <c r="D1579" s="1">
        <v>0</v>
      </c>
      <c r="E1579" s="1">
        <v>0</v>
      </c>
      <c r="F1579" s="1">
        <v>0</v>
      </c>
      <c r="G1579" s="2">
        <f t="shared" si="34"/>
        <v>1693.3430000000001</v>
      </c>
      <c r="H1579" s="2">
        <f t="shared" si="35"/>
        <v>0.43000000000029104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625476.28</v>
      </c>
      <c r="D1580" s="13">
        <v>0</v>
      </c>
      <c r="E1580" s="13">
        <v>0</v>
      </c>
      <c r="F1580" s="13">
        <v>0</v>
      </c>
      <c r="G1580" s="14">
        <f t="shared" si="34"/>
        <v>63173.104280000007</v>
      </c>
      <c r="H1580" s="14">
        <f t="shared" si="35"/>
        <v>0.28000000002793968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28645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878247.20999999985</v>
      </c>
      <c r="I16" s="170">
        <f>'PR-RAS'!E6</f>
        <v>1446944.92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682872.38</v>
      </c>
      <c r="I17" s="170">
        <f>'PR-RAS'!E151</f>
        <v>723276.66999999993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99140.730000000156</v>
      </c>
      <c r="I19" s="171">
        <f>'PR-RAS'!E646</f>
        <v>449894.11999999994</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410634.99</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776111.71999999974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14305.380000000001</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761806.34000000008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878247.20999999985</v>
      </c>
      <c r="E6" s="51">
        <f>E7+E44+E50+E82+E106+E124+E133+E139</f>
        <v>1446944.92</v>
      </c>
      <c r="F6" s="52">
        <f t="shared" ref="F6:F131" si="0">IF(D6&lt;&gt;0,IF(E6/D6&gt;=100,"&gt;&gt;100",E6/D6*100),"-")</f>
        <v>164.75371666708739</v>
      </c>
    </row>
    <row r="7" spans="1:25" ht="12.75" customHeight="1" x14ac:dyDescent="0.2">
      <c r="A7" s="53">
        <v>61</v>
      </c>
      <c r="B7" s="294" t="s">
        <v>60</v>
      </c>
      <c r="C7" s="50" t="s">
        <v>61</v>
      </c>
      <c r="D7" s="51">
        <f t="shared" ref="D7:E7" si="1">D8+D17+D23+D29+D37+D40</f>
        <v>616365.36</v>
      </c>
      <c r="E7" s="51">
        <f t="shared" si="1"/>
        <v>816097.74999999988</v>
      </c>
      <c r="F7" s="52">
        <f t="shared" si="0"/>
        <v>132.40486941057165</v>
      </c>
    </row>
    <row r="8" spans="1:25" ht="12.75" customHeight="1" x14ac:dyDescent="0.2">
      <c r="A8" s="53">
        <v>611</v>
      </c>
      <c r="B8" s="85" t="s">
        <v>62</v>
      </c>
      <c r="C8" s="50" t="s">
        <v>63</v>
      </c>
      <c r="D8" s="51">
        <f t="shared" ref="D8:E8" si="2">SUM(D9:D14)-D15-D16</f>
        <v>475945.81</v>
      </c>
      <c r="E8" s="51">
        <f t="shared" si="2"/>
        <v>694420.28999999992</v>
      </c>
      <c r="F8" s="52">
        <f t="shared" si="0"/>
        <v>145.903225831529</v>
      </c>
    </row>
    <row r="9" spans="1:25" ht="12.75" customHeight="1" x14ac:dyDescent="0.2">
      <c r="A9" s="53">
        <v>6111</v>
      </c>
      <c r="B9" s="85" t="s">
        <v>64</v>
      </c>
      <c r="C9" s="50" t="s">
        <v>65</v>
      </c>
      <c r="D9" s="242">
        <v>463458.71</v>
      </c>
      <c r="E9" s="242">
        <v>687904.32</v>
      </c>
      <c r="F9" s="52">
        <f t="shared" si="0"/>
        <v>148.42839397710316</v>
      </c>
    </row>
    <row r="10" spans="1:25" ht="12.75" customHeight="1" x14ac:dyDescent="0.2">
      <c r="A10" s="53">
        <v>6112</v>
      </c>
      <c r="B10" s="85" t="s">
        <v>66</v>
      </c>
      <c r="C10" s="50" t="s">
        <v>67</v>
      </c>
      <c r="D10" s="242">
        <v>46764.46</v>
      </c>
      <c r="E10" s="242">
        <v>46950.82</v>
      </c>
      <c r="F10" s="52">
        <f t="shared" si="0"/>
        <v>100.39850775567601</v>
      </c>
    </row>
    <row r="11" spans="1:25" ht="12.75" customHeight="1" x14ac:dyDescent="0.2">
      <c r="A11" s="53">
        <v>6113</v>
      </c>
      <c r="B11" s="85" t="s">
        <v>68</v>
      </c>
      <c r="C11" s="50" t="s">
        <v>69</v>
      </c>
      <c r="D11" s="242">
        <v>24221.97</v>
      </c>
      <c r="E11" s="242">
        <v>25156.89</v>
      </c>
      <c r="F11" s="52">
        <f t="shared" si="0"/>
        <v>103.85980165940258</v>
      </c>
    </row>
    <row r="12" spans="1:25" ht="12.75" customHeight="1" x14ac:dyDescent="0.2">
      <c r="A12" s="53">
        <v>6114</v>
      </c>
      <c r="B12" s="85" t="s">
        <v>70</v>
      </c>
      <c r="C12" s="50" t="s">
        <v>71</v>
      </c>
      <c r="D12" s="242">
        <v>37238.660000000003</v>
      </c>
      <c r="E12" s="242">
        <v>55835.33</v>
      </c>
      <c r="F12" s="52">
        <f t="shared" si="0"/>
        <v>149.93914926047285</v>
      </c>
    </row>
    <row r="13" spans="1:25" ht="12.75" customHeight="1" x14ac:dyDescent="0.2">
      <c r="A13" s="53">
        <v>6115</v>
      </c>
      <c r="B13" s="85" t="s">
        <v>72</v>
      </c>
      <c r="C13" s="50" t="s">
        <v>73</v>
      </c>
      <c r="D13" s="242">
        <v>25860.19</v>
      </c>
      <c r="E13" s="242">
        <v>20227.8</v>
      </c>
      <c r="F13" s="52">
        <f t="shared" si="0"/>
        <v>78.219842932321853</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121598.18</v>
      </c>
      <c r="E15" s="242">
        <v>141654.87</v>
      </c>
      <c r="F15" s="52">
        <f t="shared" si="0"/>
        <v>116.49423535779894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133882.09</v>
      </c>
      <c r="E23" s="51">
        <f t="shared" si="4"/>
        <v>116312.08</v>
      </c>
      <c r="F23" s="52">
        <f t="shared" si="0"/>
        <v>86.876504542168419</v>
      </c>
    </row>
    <row r="24" spans="1:6" ht="12.75" customHeight="1" x14ac:dyDescent="0.2">
      <c r="A24" s="53">
        <v>6131</v>
      </c>
      <c r="B24" s="85" t="s">
        <v>94</v>
      </c>
      <c r="C24" s="50" t="s">
        <v>95</v>
      </c>
      <c r="D24" s="242">
        <v>45417.71</v>
      </c>
      <c r="E24" s="242">
        <v>42834.92</v>
      </c>
      <c r="F24" s="52">
        <f t="shared" si="0"/>
        <v>94.313253574431641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88464.38</v>
      </c>
      <c r="E27" s="242">
        <v>73477.16</v>
      </c>
      <c r="F27" s="52">
        <f t="shared" si="0"/>
        <v>83.05846940881743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6537.46</v>
      </c>
      <c r="E29" s="51">
        <f t="shared" si="5"/>
        <v>5365.38</v>
      </c>
      <c r="F29" s="52">
        <f t="shared" si="0"/>
        <v>82.071324336974911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6537.46</v>
      </c>
      <c r="E31" s="242">
        <v>5365.38</v>
      </c>
      <c r="F31" s="52">
        <f t="shared" si="0"/>
        <v>82.071324336974911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65588.81</v>
      </c>
      <c r="E50" s="51">
        <f>E51+E54+E59+E62+E65+E68+E71+E74+E77</f>
        <v>255678.69999999998</v>
      </c>
      <c r="F50" s="52">
        <f t="shared" si="0"/>
        <v>389.82061116827703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25135.82</v>
      </c>
      <c r="E59" s="51">
        <f t="shared" si="12"/>
        <v>6131.84</v>
      </c>
      <c r="F59" s="52">
        <f t="shared" si="0"/>
        <v>24.394827779638778</v>
      </c>
    </row>
    <row r="60" spans="1:6" ht="24" x14ac:dyDescent="0.2">
      <c r="A60" s="53">
        <v>6331</v>
      </c>
      <c r="B60" s="86" t="s">
        <v>166</v>
      </c>
      <c r="C60" s="50" t="s">
        <v>167</v>
      </c>
      <c r="D60" s="242">
        <v>25135.82</v>
      </c>
      <c r="E60" s="242">
        <v>6131.84</v>
      </c>
      <c r="F60" s="52">
        <f t="shared" si="0"/>
        <v>24.394827779638778</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16328.29</v>
      </c>
      <c r="E62" s="51">
        <f t="shared" si="13"/>
        <v>8924.42</v>
      </c>
      <c r="F62" s="52">
        <f t="shared" si="0"/>
        <v>54.656182613121153</v>
      </c>
    </row>
    <row r="63" spans="1:6" ht="12.75" customHeight="1" x14ac:dyDescent="0.2">
      <c r="A63" s="53">
        <v>6341</v>
      </c>
      <c r="B63" s="85" t="s">
        <v>172</v>
      </c>
      <c r="C63" s="50" t="s">
        <v>173</v>
      </c>
      <c r="D63" s="242">
        <v>0</v>
      </c>
      <c r="E63" s="242">
        <v>8924.42</v>
      </c>
      <c r="F63" s="52" t="str">
        <f t="shared" si="0"/>
        <v>-</v>
      </c>
    </row>
    <row r="64" spans="1:6" ht="12.75" customHeight="1" x14ac:dyDescent="0.2">
      <c r="A64" s="53">
        <v>6342</v>
      </c>
      <c r="B64" s="85" t="s">
        <v>174</v>
      </c>
      <c r="C64" s="50" t="s">
        <v>175</v>
      </c>
      <c r="D64" s="242">
        <v>16328.29</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24124.7</v>
      </c>
      <c r="E68" s="51">
        <f t="shared" si="15"/>
        <v>19735.61</v>
      </c>
      <c r="F68" s="52">
        <f t="shared" si="0"/>
        <v>81.806654590523408</v>
      </c>
    </row>
    <row r="69" spans="1:6" ht="12.75" customHeight="1" x14ac:dyDescent="0.2">
      <c r="A69" s="53" t="s">
        <v>184</v>
      </c>
      <c r="B69" s="85" t="s">
        <v>185</v>
      </c>
      <c r="C69" s="50" t="s">
        <v>184</v>
      </c>
      <c r="D69" s="242">
        <v>21470.240000000002</v>
      </c>
      <c r="E69" s="242">
        <v>15781.15</v>
      </c>
      <c r="F69" s="52">
        <f t="shared" si="0"/>
        <v>73.502438724485614</v>
      </c>
    </row>
    <row r="70" spans="1:6" ht="24" x14ac:dyDescent="0.2">
      <c r="A70" s="53" t="s">
        <v>186</v>
      </c>
      <c r="B70" s="85" t="s">
        <v>187</v>
      </c>
      <c r="C70" s="50" t="s">
        <v>186</v>
      </c>
      <c r="D70" s="242">
        <v>2654.46</v>
      </c>
      <c r="E70" s="242">
        <v>3954.46</v>
      </c>
      <c r="F70" s="52">
        <f t="shared" si="0"/>
        <v>148.97417930577217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220886.83</v>
      </c>
      <c r="F74" s="52" t="str">
        <f t="shared" si="0"/>
        <v>-</v>
      </c>
    </row>
    <row r="75" spans="1:6" ht="12.75" customHeight="1" x14ac:dyDescent="0.2">
      <c r="A75" s="53" t="s">
        <v>196</v>
      </c>
      <c r="B75" s="85" t="s">
        <v>197</v>
      </c>
      <c r="C75" s="50" t="s">
        <v>196</v>
      </c>
      <c r="D75" s="242">
        <v>0</v>
      </c>
      <c r="E75" s="242">
        <v>16244.8</v>
      </c>
      <c r="F75" s="52" t="str">
        <f t="shared" si="0"/>
        <v>-</v>
      </c>
    </row>
    <row r="76" spans="1:6" ht="12.75" customHeight="1" x14ac:dyDescent="0.2">
      <c r="A76" s="53" t="s">
        <v>198</v>
      </c>
      <c r="B76" s="85" t="s">
        <v>199</v>
      </c>
      <c r="C76" s="50" t="s">
        <v>198</v>
      </c>
      <c r="D76" s="242">
        <v>0</v>
      </c>
      <c r="E76" s="242">
        <v>204642.03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15034.51</v>
      </c>
      <c r="E82" s="51">
        <f t="shared" si="19"/>
        <v>12464.140000000001</v>
      </c>
      <c r="F82" s="52">
        <f t="shared" si="0"/>
        <v>82.903533271120907</v>
      </c>
    </row>
    <row r="83" spans="1:6" ht="12.75" customHeight="1" x14ac:dyDescent="0.2">
      <c r="A83" s="53">
        <v>641</v>
      </c>
      <c r="B83" s="85" t="s">
        <v>212</v>
      </c>
      <c r="C83" s="50" t="s">
        <v>213</v>
      </c>
      <c r="D83" s="51">
        <f t="shared" ref="D83:E83" si="20">SUM(D84:D90)</f>
        <v>731.11</v>
      </c>
      <c r="E83" s="51">
        <f t="shared" si="20"/>
        <v>653.82999999999993</v>
      </c>
      <c r="F83" s="52">
        <f t="shared" si="0"/>
        <v>89.429771169864992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0.19</v>
      </c>
      <c r="E85" s="242">
        <v>0.55000000000000004</v>
      </c>
      <c r="F85" s="52">
        <f t="shared" si="0"/>
        <v>289.4736842105263</v>
      </c>
    </row>
    <row r="86" spans="1:6" ht="12.75" customHeight="1" x14ac:dyDescent="0.2">
      <c r="A86" s="53">
        <v>6414</v>
      </c>
      <c r="B86" s="85" t="s">
        <v>218</v>
      </c>
      <c r="C86" s="50" t="s">
        <v>219</v>
      </c>
      <c r="D86" s="242">
        <v>730.92</v>
      </c>
      <c r="E86" s="242">
        <v>653.28</v>
      </c>
      <c r="F86" s="52">
        <f t="shared" si="0"/>
        <v>89.377770481037601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14303.4</v>
      </c>
      <c r="E91" s="51">
        <f t="shared" si="21"/>
        <v>11810.310000000001</v>
      </c>
      <c r="F91" s="52">
        <f t="shared" si="0"/>
        <v>82.569948403876012</v>
      </c>
    </row>
    <row r="92" spans="1:6" ht="12.75" customHeight="1" x14ac:dyDescent="0.2">
      <c r="A92" s="53">
        <v>6421</v>
      </c>
      <c r="B92" s="85" t="s">
        <v>230</v>
      </c>
      <c r="C92" s="50" t="s">
        <v>231</v>
      </c>
      <c r="D92" s="242">
        <v>2654.46</v>
      </c>
      <c r="E92" s="242">
        <v>1039.67</v>
      </c>
      <c r="F92" s="52">
        <f t="shared" si="0"/>
        <v>39.166911537563195</v>
      </c>
    </row>
    <row r="93" spans="1:6" ht="12.75" customHeight="1" x14ac:dyDescent="0.2">
      <c r="A93" s="53">
        <v>6422</v>
      </c>
      <c r="B93" s="85" t="s">
        <v>232</v>
      </c>
      <c r="C93" s="50" t="s">
        <v>233</v>
      </c>
      <c r="D93" s="242">
        <v>6956.77</v>
      </c>
      <c r="E93" s="242">
        <v>4682.41</v>
      </c>
      <c r="F93" s="52">
        <f t="shared" si="0"/>
        <v>67.307241722811</v>
      </c>
    </row>
    <row r="94" spans="1:6" ht="12.75" customHeight="1" x14ac:dyDescent="0.2">
      <c r="A94" s="53">
        <v>6423</v>
      </c>
      <c r="B94" s="85" t="s">
        <v>234</v>
      </c>
      <c r="C94" s="50" t="s">
        <v>235</v>
      </c>
      <c r="D94" s="242">
        <v>4282.8</v>
      </c>
      <c r="E94" s="242">
        <v>5748.78</v>
      </c>
      <c r="F94" s="52">
        <f t="shared" si="0"/>
        <v>134.22947604370972</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409.37</v>
      </c>
      <c r="E97" s="242">
        <v>339.45</v>
      </c>
      <c r="F97" s="52">
        <f t="shared" si="0"/>
        <v>82.920096734005909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158681.39999999997</v>
      </c>
      <c r="E106" s="51">
        <f t="shared" si="23"/>
        <v>341229.57999999996</v>
      </c>
      <c r="F106" s="52">
        <f t="shared" si="0"/>
        <v>215.04069159964558</v>
      </c>
    </row>
    <row r="107" spans="1:6" ht="12.75" customHeight="1" x14ac:dyDescent="0.2">
      <c r="A107" s="53">
        <v>651</v>
      </c>
      <c r="B107" s="85" t="s">
        <v>260</v>
      </c>
      <c r="C107" s="50" t="s">
        <v>261</v>
      </c>
      <c r="D107" s="51">
        <f t="shared" ref="D107:E107" si="24">SUM(D108:D111)</f>
        <v>6486.29</v>
      </c>
      <c r="E107" s="51">
        <f t="shared" si="24"/>
        <v>6990.3</v>
      </c>
      <c r="F107" s="52">
        <f t="shared" si="0"/>
        <v>107.77038954471662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107.24</v>
      </c>
      <c r="E109" s="242">
        <v>133.26</v>
      </c>
      <c r="F109" s="52">
        <f t="shared" si="0"/>
        <v>124.26333457665051</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6379.05</v>
      </c>
      <c r="E111" s="242">
        <v>6857.04</v>
      </c>
      <c r="F111" s="52">
        <f t="shared" si="0"/>
        <v>107.49312201660122</v>
      </c>
    </row>
    <row r="112" spans="1:6" ht="12.75" customHeight="1" x14ac:dyDescent="0.2">
      <c r="A112" s="53">
        <v>652</v>
      </c>
      <c r="B112" s="85" t="s">
        <v>270</v>
      </c>
      <c r="C112" s="50" t="s">
        <v>271</v>
      </c>
      <c r="D112" s="51">
        <f t="shared" ref="D112:E112" si="25">SUM(D113:D119)</f>
        <v>78718.59</v>
      </c>
      <c r="E112" s="51">
        <f t="shared" si="25"/>
        <v>79363.520000000004</v>
      </c>
      <c r="F112" s="52">
        <f t="shared" si="0"/>
        <v>100.81928550803565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6101.23</v>
      </c>
      <c r="E115" s="242">
        <v>5267.64</v>
      </c>
      <c r="F115" s="52">
        <f t="shared" si="0"/>
        <v>86.337345092710819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72617.36</v>
      </c>
      <c r="E117" s="242">
        <v>74095.88</v>
      </c>
      <c r="F117" s="52">
        <f t="shared" si="0"/>
        <v>102.03604207038097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73476.51999999999</v>
      </c>
      <c r="E120" s="51">
        <f t="shared" si="26"/>
        <v>254875.75999999998</v>
      </c>
      <c r="F120" s="52">
        <f t="shared" si="0"/>
        <v>346.88055449550416</v>
      </c>
    </row>
    <row r="121" spans="1:6" ht="12.75" customHeight="1" x14ac:dyDescent="0.2">
      <c r="A121" s="53">
        <v>6531</v>
      </c>
      <c r="B121" s="85" t="s">
        <v>288</v>
      </c>
      <c r="C121" s="50" t="s">
        <v>289</v>
      </c>
      <c r="D121" s="242">
        <v>39747.879999999997</v>
      </c>
      <c r="E121" s="242">
        <v>218477.02</v>
      </c>
      <c r="F121" s="52">
        <f t="shared" si="0"/>
        <v>549.65703831248356</v>
      </c>
    </row>
    <row r="122" spans="1:6" ht="12.75" customHeight="1" x14ac:dyDescent="0.2">
      <c r="A122" s="53">
        <v>6532</v>
      </c>
      <c r="B122" s="85" t="s">
        <v>290</v>
      </c>
      <c r="C122" s="50" t="s">
        <v>291</v>
      </c>
      <c r="D122" s="242">
        <v>26569.82</v>
      </c>
      <c r="E122" s="242">
        <v>34898.74</v>
      </c>
      <c r="F122" s="52">
        <f t="shared" si="0"/>
        <v>131.34729554057949</v>
      </c>
    </row>
    <row r="123" spans="1:6" ht="12.75" customHeight="1" x14ac:dyDescent="0.2">
      <c r="A123" s="53">
        <v>6533</v>
      </c>
      <c r="B123" s="85" t="s">
        <v>292</v>
      </c>
      <c r="C123" s="50" t="s">
        <v>293</v>
      </c>
      <c r="D123" s="242">
        <v>7158.82</v>
      </c>
      <c r="E123" s="242">
        <v>1500</v>
      </c>
      <c r="F123" s="52">
        <f t="shared" si="0"/>
        <v>20.953173847086532</v>
      </c>
    </row>
    <row r="124" spans="1:6" ht="24" x14ac:dyDescent="0.2">
      <c r="A124" s="53">
        <v>66</v>
      </c>
      <c r="B124" s="231" t="s">
        <v>294</v>
      </c>
      <c r="C124" s="50" t="s">
        <v>295</v>
      </c>
      <c r="D124" s="51">
        <f t="shared" ref="D124:E124" si="27">D125+D128</f>
        <v>15942.880000000001</v>
      </c>
      <c r="E124" s="51">
        <f t="shared" si="27"/>
        <v>16517.16</v>
      </c>
      <c r="F124" s="52">
        <f t="shared" si="0"/>
        <v>103.60210953102576</v>
      </c>
    </row>
    <row r="125" spans="1:6" ht="12.75" customHeight="1" x14ac:dyDescent="0.2">
      <c r="A125" s="53">
        <v>661</v>
      </c>
      <c r="B125" s="86" t="s">
        <v>296</v>
      </c>
      <c r="C125" s="50" t="s">
        <v>297</v>
      </c>
      <c r="D125" s="51">
        <f t="shared" ref="D125:E125" si="28">SUM(D126:D127)</f>
        <v>14412.570000000002</v>
      </c>
      <c r="E125" s="51">
        <f t="shared" si="28"/>
        <v>16195.21</v>
      </c>
      <c r="F125" s="52">
        <f t="shared" si="0"/>
        <v>112.36864764577031</v>
      </c>
    </row>
    <row r="126" spans="1:6" ht="12.75" customHeight="1" x14ac:dyDescent="0.2">
      <c r="A126" s="53">
        <v>6614</v>
      </c>
      <c r="B126" s="86" t="s">
        <v>298</v>
      </c>
      <c r="C126" s="50" t="s">
        <v>299</v>
      </c>
      <c r="D126" s="242">
        <v>13697.2</v>
      </c>
      <c r="E126" s="242">
        <v>15486.5</v>
      </c>
      <c r="F126" s="52">
        <f t="shared" si="0"/>
        <v>113.06325380369711</v>
      </c>
    </row>
    <row r="127" spans="1:6" ht="12.75" customHeight="1" x14ac:dyDescent="0.2">
      <c r="A127" s="53">
        <v>6615</v>
      </c>
      <c r="B127" s="86" t="s">
        <v>300</v>
      </c>
      <c r="C127" s="50" t="s">
        <v>301</v>
      </c>
      <c r="D127" s="242">
        <v>715.37</v>
      </c>
      <c r="E127" s="242">
        <v>708.71</v>
      </c>
      <c r="F127" s="52">
        <f t="shared" si="0"/>
        <v>99.069013237904869</v>
      </c>
    </row>
    <row r="128" spans="1:6" ht="24" x14ac:dyDescent="0.2">
      <c r="A128" s="53">
        <v>663</v>
      </c>
      <c r="B128" s="231" t="s">
        <v>302</v>
      </c>
      <c r="C128" s="50" t="s">
        <v>303</v>
      </c>
      <c r="D128" s="51">
        <f t="shared" ref="D128:E128" si="29">SUM(D129:D132)</f>
        <v>1530.31</v>
      </c>
      <c r="E128" s="51">
        <f t="shared" si="29"/>
        <v>321.95</v>
      </c>
      <c r="F128" s="52">
        <f t="shared" si="0"/>
        <v>21.038221014042907</v>
      </c>
    </row>
    <row r="129" spans="1:6" ht="12.75" customHeight="1" x14ac:dyDescent="0.2">
      <c r="A129" s="53">
        <v>6631</v>
      </c>
      <c r="B129" s="86" t="s">
        <v>304</v>
      </c>
      <c r="C129" s="50" t="s">
        <v>305</v>
      </c>
      <c r="D129" s="242">
        <v>34.51</v>
      </c>
      <c r="E129" s="242">
        <v>40</v>
      </c>
      <c r="F129" s="52">
        <f t="shared" si="0"/>
        <v>115.90843233845263</v>
      </c>
    </row>
    <row r="130" spans="1:6" ht="12.75" customHeight="1" x14ac:dyDescent="0.2">
      <c r="A130" s="53">
        <v>6632</v>
      </c>
      <c r="B130" s="232" t="s">
        <v>306</v>
      </c>
      <c r="C130" s="50" t="s">
        <v>307</v>
      </c>
      <c r="D130" s="242">
        <v>1495.8</v>
      </c>
      <c r="E130" s="242">
        <v>281.95</v>
      </c>
      <c r="F130" s="52">
        <f t="shared" si="0"/>
        <v>18.84944511298302</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6634.25</v>
      </c>
      <c r="E139" s="51">
        <f t="shared" si="33"/>
        <v>4957.59</v>
      </c>
      <c r="F139" s="52">
        <f t="shared" si="31"/>
        <v>74.727211063797711</v>
      </c>
    </row>
    <row r="140" spans="1:6" ht="12.75" customHeight="1" x14ac:dyDescent="0.2">
      <c r="A140" s="53">
        <v>681</v>
      </c>
      <c r="B140" s="85" t="s">
        <v>326</v>
      </c>
      <c r="C140" s="50" t="s">
        <v>327</v>
      </c>
      <c r="D140" s="51">
        <f t="shared" ref="D140:E140" si="34">SUM(D141:D149)</f>
        <v>716.7</v>
      </c>
      <c r="E140" s="51">
        <f t="shared" si="34"/>
        <v>132.69999999999999</v>
      </c>
      <c r="F140" s="52">
        <f t="shared" si="31"/>
        <v>18.51541788754011</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716.7</v>
      </c>
      <c r="E149" s="242">
        <v>132.69999999999999</v>
      </c>
      <c r="F149" s="52">
        <f t="shared" si="31"/>
        <v>18.51541788754011</v>
      </c>
    </row>
    <row r="150" spans="1:6" ht="12.75" customHeight="1" x14ac:dyDescent="0.2">
      <c r="A150" s="53">
        <v>683</v>
      </c>
      <c r="B150" s="85" t="s">
        <v>346</v>
      </c>
      <c r="C150" s="50" t="s">
        <v>347</v>
      </c>
      <c r="D150" s="242">
        <v>5917.55</v>
      </c>
      <c r="E150" s="242">
        <v>4824.8900000000003</v>
      </c>
      <c r="F150" s="52">
        <f t="shared" si="31"/>
        <v>81.535263749355735</v>
      </c>
    </row>
    <row r="151" spans="1:6" ht="12.75" customHeight="1" x14ac:dyDescent="0.2">
      <c r="A151" s="53">
        <v>3</v>
      </c>
      <c r="B151" s="85" t="s">
        <v>348</v>
      </c>
      <c r="C151" s="50" t="s">
        <v>56</v>
      </c>
      <c r="D151" s="51">
        <f t="shared" ref="D151:E151" si="35">D152+D163+D196+D215+D224+D252+D263</f>
        <v>682872.38</v>
      </c>
      <c r="E151" s="51">
        <f t="shared" si="35"/>
        <v>723276.66999999993</v>
      </c>
      <c r="F151" s="52">
        <f t="shared" si="31"/>
        <v>105.91681420765617</v>
      </c>
    </row>
    <row r="152" spans="1:6" ht="12.75" customHeight="1" x14ac:dyDescent="0.2">
      <c r="A152" s="53">
        <v>31</v>
      </c>
      <c r="B152" s="85" t="s">
        <v>349</v>
      </c>
      <c r="C152" s="50" t="s">
        <v>350</v>
      </c>
      <c r="D152" s="51">
        <f t="shared" ref="D152:E152" si="36">D153+D158+D159</f>
        <v>251458</v>
      </c>
      <c r="E152" s="51">
        <f t="shared" si="36"/>
        <v>280732.2</v>
      </c>
      <c r="F152" s="52">
        <f t="shared" si="31"/>
        <v>111.6417851092429</v>
      </c>
    </row>
    <row r="153" spans="1:6" ht="12.75" customHeight="1" x14ac:dyDescent="0.2">
      <c r="A153" s="53">
        <v>311</v>
      </c>
      <c r="B153" s="85" t="s">
        <v>351</v>
      </c>
      <c r="C153" s="50" t="s">
        <v>352</v>
      </c>
      <c r="D153" s="51">
        <f t="shared" ref="D153:E153" si="37">SUM(D154:D157)</f>
        <v>210738.78</v>
      </c>
      <c r="E153" s="51">
        <f t="shared" si="37"/>
        <v>230079.5</v>
      </c>
      <c r="F153" s="52">
        <f t="shared" si="31"/>
        <v>109.17757994043622</v>
      </c>
    </row>
    <row r="154" spans="1:6" ht="12.75" customHeight="1" x14ac:dyDescent="0.2">
      <c r="A154" s="53">
        <v>3111</v>
      </c>
      <c r="B154" s="85" t="s">
        <v>353</v>
      </c>
      <c r="C154" s="50" t="s">
        <v>354</v>
      </c>
      <c r="D154" s="242">
        <v>210738.78</v>
      </c>
      <c r="E154" s="242">
        <v>230079.5</v>
      </c>
      <c r="F154" s="52">
        <f t="shared" si="31"/>
        <v>109.17757994043622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8412.7199999999993</v>
      </c>
      <c r="E158" s="242">
        <v>16079.98</v>
      </c>
      <c r="F158" s="52">
        <f t="shared" si="31"/>
        <v>191.1388944360445</v>
      </c>
    </row>
    <row r="159" spans="1:6" ht="12.75" customHeight="1" x14ac:dyDescent="0.2">
      <c r="A159" s="53">
        <v>313</v>
      </c>
      <c r="B159" s="85" t="s">
        <v>363</v>
      </c>
      <c r="C159" s="50" t="s">
        <v>364</v>
      </c>
      <c r="D159" s="51">
        <f t="shared" ref="D159:E159" si="38">SUM(D160:D162)</f>
        <v>32306.5</v>
      </c>
      <c r="E159" s="51">
        <f t="shared" si="38"/>
        <v>34572.720000000001</v>
      </c>
      <c r="F159" s="52">
        <f t="shared" si="31"/>
        <v>107.0147493538452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32306.5</v>
      </c>
      <c r="E161" s="242">
        <v>34572.720000000001</v>
      </c>
      <c r="F161" s="52">
        <f t="shared" si="31"/>
        <v>107.0147493538452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281309.58999999997</v>
      </c>
      <c r="E163" s="51">
        <f t="shared" si="39"/>
        <v>297476.87999999995</v>
      </c>
      <c r="F163" s="52">
        <f t="shared" si="31"/>
        <v>105.74715209673442</v>
      </c>
    </row>
    <row r="164" spans="1:6" ht="12.75" customHeight="1" x14ac:dyDescent="0.2">
      <c r="A164" s="53">
        <v>321</v>
      </c>
      <c r="B164" s="85" t="s">
        <v>372</v>
      </c>
      <c r="C164" s="50" t="s">
        <v>373</v>
      </c>
      <c r="D164" s="51">
        <f t="shared" ref="D164:E164" si="40">SUM(D165:D168)</f>
        <v>9219.25</v>
      </c>
      <c r="E164" s="51">
        <f t="shared" si="40"/>
        <v>10954.91</v>
      </c>
      <c r="F164" s="52">
        <f t="shared" si="31"/>
        <v>118.82647720801583</v>
      </c>
    </row>
    <row r="165" spans="1:6" ht="12.75" customHeight="1" x14ac:dyDescent="0.2">
      <c r="A165" s="53">
        <v>3211</v>
      </c>
      <c r="B165" s="85" t="s">
        <v>374</v>
      </c>
      <c r="C165" s="50" t="s">
        <v>375</v>
      </c>
      <c r="D165" s="242">
        <v>602.61</v>
      </c>
      <c r="E165" s="242">
        <v>904.9</v>
      </c>
      <c r="F165" s="52">
        <f t="shared" si="31"/>
        <v>150.16345563465589</v>
      </c>
    </row>
    <row r="166" spans="1:6" ht="12.75" customHeight="1" x14ac:dyDescent="0.2">
      <c r="A166" s="53">
        <v>3212</v>
      </c>
      <c r="B166" s="85" t="s">
        <v>376</v>
      </c>
      <c r="C166" s="50" t="s">
        <v>377</v>
      </c>
      <c r="D166" s="242">
        <v>8101.35</v>
      </c>
      <c r="E166" s="242">
        <v>8801.18</v>
      </c>
      <c r="F166" s="52">
        <f t="shared" si="31"/>
        <v>108.63843680374259</v>
      </c>
    </row>
    <row r="167" spans="1:6" ht="12.75" customHeight="1" x14ac:dyDescent="0.2">
      <c r="A167" s="53">
        <v>3213</v>
      </c>
      <c r="B167" s="85" t="s">
        <v>378</v>
      </c>
      <c r="C167" s="50" t="s">
        <v>379</v>
      </c>
      <c r="D167" s="242">
        <v>479.72</v>
      </c>
      <c r="E167" s="242">
        <v>1121.83</v>
      </c>
      <c r="F167" s="52">
        <f t="shared" si="31"/>
        <v>233.85099641457515</v>
      </c>
    </row>
    <row r="168" spans="1:6" ht="12.75" customHeight="1" x14ac:dyDescent="0.2">
      <c r="A168" s="53">
        <v>3214</v>
      </c>
      <c r="B168" s="85" t="s">
        <v>380</v>
      </c>
      <c r="C168" s="50" t="s">
        <v>381</v>
      </c>
      <c r="D168" s="242">
        <v>35.57</v>
      </c>
      <c r="E168" s="242">
        <v>127</v>
      </c>
      <c r="F168" s="52">
        <f t="shared" si="31"/>
        <v>357.0424515040765</v>
      </c>
    </row>
    <row r="169" spans="1:6" ht="12.75" customHeight="1" x14ac:dyDescent="0.2">
      <c r="A169" s="53">
        <v>322</v>
      </c>
      <c r="B169" s="85" t="s">
        <v>382</v>
      </c>
      <c r="C169" s="50" t="s">
        <v>383</v>
      </c>
      <c r="D169" s="51">
        <f t="shared" ref="D169:E169" si="41">SUM(D170:D176)</f>
        <v>59450.93</v>
      </c>
      <c r="E169" s="51">
        <f t="shared" si="41"/>
        <v>53797.619999999995</v>
      </c>
      <c r="F169" s="52">
        <f t="shared" si="31"/>
        <v>90.490796359283195</v>
      </c>
    </row>
    <row r="170" spans="1:6" ht="12.75" customHeight="1" x14ac:dyDescent="0.2">
      <c r="A170" s="53">
        <v>3221</v>
      </c>
      <c r="B170" s="85" t="s">
        <v>384</v>
      </c>
      <c r="C170" s="50" t="s">
        <v>385</v>
      </c>
      <c r="D170" s="242">
        <v>7402.89</v>
      </c>
      <c r="E170" s="242">
        <v>8249.83</v>
      </c>
      <c r="F170" s="52">
        <f t="shared" si="31"/>
        <v>111.44066709082534</v>
      </c>
    </row>
    <row r="171" spans="1:6" ht="12.75" customHeight="1" x14ac:dyDescent="0.2">
      <c r="A171" s="53">
        <v>3222</v>
      </c>
      <c r="B171" s="85" t="s">
        <v>386</v>
      </c>
      <c r="C171" s="50" t="s">
        <v>387</v>
      </c>
      <c r="D171" s="242">
        <v>12468.34</v>
      </c>
      <c r="E171" s="242">
        <v>15313.62</v>
      </c>
      <c r="F171" s="52">
        <f t="shared" si="31"/>
        <v>122.82003859375025</v>
      </c>
    </row>
    <row r="172" spans="1:6" ht="12.75" customHeight="1" x14ac:dyDescent="0.2">
      <c r="A172" s="53">
        <v>3223</v>
      </c>
      <c r="B172" s="85" t="s">
        <v>388</v>
      </c>
      <c r="C172" s="50" t="s">
        <v>389</v>
      </c>
      <c r="D172" s="242">
        <v>34249.129999999997</v>
      </c>
      <c r="E172" s="242">
        <v>25827.279999999999</v>
      </c>
      <c r="F172" s="52">
        <f t="shared" si="31"/>
        <v>75.410032313229564</v>
      </c>
    </row>
    <row r="173" spans="1:6" ht="12.75" customHeight="1" x14ac:dyDescent="0.2">
      <c r="A173" s="53">
        <v>3224</v>
      </c>
      <c r="B173" s="85" t="s">
        <v>390</v>
      </c>
      <c r="C173" s="50" t="s">
        <v>391</v>
      </c>
      <c r="D173" s="242">
        <v>3128.14</v>
      </c>
      <c r="E173" s="242">
        <v>3158.86</v>
      </c>
      <c r="F173" s="52">
        <f t="shared" si="31"/>
        <v>100.98205323291158</v>
      </c>
    </row>
    <row r="174" spans="1:6" ht="12.75" customHeight="1" x14ac:dyDescent="0.2">
      <c r="A174" s="53">
        <v>3225</v>
      </c>
      <c r="B174" s="85" t="s">
        <v>392</v>
      </c>
      <c r="C174" s="50" t="s">
        <v>393</v>
      </c>
      <c r="D174" s="242">
        <v>931.58</v>
      </c>
      <c r="E174" s="242">
        <v>946.95</v>
      </c>
      <c r="F174" s="52">
        <f t="shared" si="31"/>
        <v>101.64988514137272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1270.8499999999999</v>
      </c>
      <c r="E176" s="242">
        <v>301.08</v>
      </c>
      <c r="F176" s="52">
        <f t="shared" si="31"/>
        <v>23.691230278947163</v>
      </c>
    </row>
    <row r="177" spans="1:6" ht="12.75" customHeight="1" x14ac:dyDescent="0.2">
      <c r="A177" s="53">
        <v>323</v>
      </c>
      <c r="B177" s="85" t="s">
        <v>398</v>
      </c>
      <c r="C177" s="50" t="s">
        <v>399</v>
      </c>
      <c r="D177" s="51">
        <f t="shared" ref="D177:E177" si="42">SUM(D178:D186)</f>
        <v>188440.69999999998</v>
      </c>
      <c r="E177" s="51">
        <f t="shared" si="42"/>
        <v>210322.90999999997</v>
      </c>
      <c r="F177" s="52">
        <f t="shared" si="31"/>
        <v>111.61225255478249</v>
      </c>
    </row>
    <row r="178" spans="1:6" ht="12.75" customHeight="1" x14ac:dyDescent="0.2">
      <c r="A178" s="53">
        <v>3231</v>
      </c>
      <c r="B178" s="85" t="s">
        <v>400</v>
      </c>
      <c r="C178" s="50" t="s">
        <v>401</v>
      </c>
      <c r="D178" s="242">
        <v>10384.120000000001</v>
      </c>
      <c r="E178" s="242">
        <v>13798.88</v>
      </c>
      <c r="F178" s="52">
        <f t="shared" si="31"/>
        <v>132.88444278378907</v>
      </c>
    </row>
    <row r="179" spans="1:6" ht="12.75" customHeight="1" x14ac:dyDescent="0.2">
      <c r="A179" s="53">
        <v>3232</v>
      </c>
      <c r="B179" s="85" t="s">
        <v>402</v>
      </c>
      <c r="C179" s="50" t="s">
        <v>403</v>
      </c>
      <c r="D179" s="242">
        <v>115037.14</v>
      </c>
      <c r="E179" s="242">
        <v>120553.72</v>
      </c>
      <c r="F179" s="52">
        <f t="shared" si="31"/>
        <v>104.79547735626946</v>
      </c>
    </row>
    <row r="180" spans="1:6" ht="12.75" customHeight="1" x14ac:dyDescent="0.2">
      <c r="A180" s="53">
        <v>3233</v>
      </c>
      <c r="B180" s="85" t="s">
        <v>404</v>
      </c>
      <c r="C180" s="50" t="s">
        <v>405</v>
      </c>
      <c r="D180" s="242">
        <v>9109.66</v>
      </c>
      <c r="E180" s="242">
        <v>9958.39</v>
      </c>
      <c r="F180" s="52">
        <f t="shared" si="31"/>
        <v>109.31681314121494</v>
      </c>
    </row>
    <row r="181" spans="1:6" ht="12.75" customHeight="1" x14ac:dyDescent="0.2">
      <c r="A181" s="53">
        <v>3234</v>
      </c>
      <c r="B181" s="85" t="s">
        <v>406</v>
      </c>
      <c r="C181" s="50" t="s">
        <v>407</v>
      </c>
      <c r="D181" s="242">
        <v>7581.96</v>
      </c>
      <c r="E181" s="242">
        <v>6853.2</v>
      </c>
      <c r="F181" s="52">
        <f t="shared" si="31"/>
        <v>90.38823734232308</v>
      </c>
    </row>
    <row r="182" spans="1:6" ht="12.75" customHeight="1" x14ac:dyDescent="0.2">
      <c r="A182" s="53">
        <v>3235</v>
      </c>
      <c r="B182" s="85" t="s">
        <v>408</v>
      </c>
      <c r="C182" s="50" t="s">
        <v>409</v>
      </c>
      <c r="D182" s="242">
        <v>7072.15</v>
      </c>
      <c r="E182" s="242">
        <v>1609.5</v>
      </c>
      <c r="F182" s="52">
        <f t="shared" si="31"/>
        <v>22.758284255848647</v>
      </c>
    </row>
    <row r="183" spans="1:6" ht="12.75" customHeight="1" x14ac:dyDescent="0.2">
      <c r="A183" s="53">
        <v>3236</v>
      </c>
      <c r="B183" s="85" t="s">
        <v>410</v>
      </c>
      <c r="C183" s="50" t="s">
        <v>411</v>
      </c>
      <c r="D183" s="242">
        <v>3848.48</v>
      </c>
      <c r="E183" s="242">
        <v>4091.11</v>
      </c>
      <c r="F183" s="52">
        <f t="shared" si="31"/>
        <v>106.30456699787969</v>
      </c>
    </row>
    <row r="184" spans="1:6" ht="12.75" customHeight="1" x14ac:dyDescent="0.2">
      <c r="A184" s="53">
        <v>3237</v>
      </c>
      <c r="B184" s="85" t="s">
        <v>412</v>
      </c>
      <c r="C184" s="50" t="s">
        <v>413</v>
      </c>
      <c r="D184" s="242">
        <v>8220.9599999999991</v>
      </c>
      <c r="E184" s="242">
        <v>32123.42</v>
      </c>
      <c r="F184" s="52">
        <f t="shared" si="31"/>
        <v>390.7502286837547</v>
      </c>
    </row>
    <row r="185" spans="1:6" ht="12.75" customHeight="1" x14ac:dyDescent="0.2">
      <c r="A185" s="53">
        <v>3238</v>
      </c>
      <c r="B185" s="85" t="s">
        <v>414</v>
      </c>
      <c r="C185" s="50" t="s">
        <v>415</v>
      </c>
      <c r="D185" s="242">
        <v>13186.78</v>
      </c>
      <c r="E185" s="242">
        <v>13871.19</v>
      </c>
      <c r="F185" s="52">
        <f t="shared" si="31"/>
        <v>105.19012222847428</v>
      </c>
    </row>
    <row r="186" spans="1:6" ht="12.75" customHeight="1" x14ac:dyDescent="0.2">
      <c r="A186" s="53">
        <v>3239</v>
      </c>
      <c r="B186" s="85" t="s">
        <v>416</v>
      </c>
      <c r="C186" s="50" t="s">
        <v>417</v>
      </c>
      <c r="D186" s="242">
        <v>13999.45</v>
      </c>
      <c r="E186" s="242">
        <v>7463.5</v>
      </c>
      <c r="F186" s="52">
        <f t="shared" si="31"/>
        <v>53.312808717485325</v>
      </c>
    </row>
    <row r="187" spans="1:6" ht="12.75" customHeight="1" x14ac:dyDescent="0.2">
      <c r="A187" s="53">
        <v>324</v>
      </c>
      <c r="B187" s="85" t="s">
        <v>418</v>
      </c>
      <c r="C187" s="50" t="s">
        <v>419</v>
      </c>
      <c r="D187" s="242">
        <v>792.48</v>
      </c>
      <c r="E187" s="242">
        <v>833.2</v>
      </c>
      <c r="F187" s="52">
        <f t="shared" si="31"/>
        <v>105.13830002018977</v>
      </c>
    </row>
    <row r="188" spans="1:6" ht="12.75" customHeight="1" x14ac:dyDescent="0.2">
      <c r="A188" s="53">
        <v>329</v>
      </c>
      <c r="B188" s="85" t="s">
        <v>420</v>
      </c>
      <c r="C188" s="50" t="s">
        <v>421</v>
      </c>
      <c r="D188" s="51">
        <f t="shared" ref="D188:E188" si="43">SUM(D189:D195)</f>
        <v>23406.230000000003</v>
      </c>
      <c r="E188" s="51">
        <f t="shared" si="43"/>
        <v>21568.240000000002</v>
      </c>
      <c r="F188" s="52">
        <f t="shared" si="31"/>
        <v>92.147432542532471</v>
      </c>
    </row>
    <row r="189" spans="1:6" ht="12.75" customHeight="1" x14ac:dyDescent="0.2">
      <c r="A189" s="53">
        <v>3291</v>
      </c>
      <c r="B189" s="232" t="s">
        <v>422</v>
      </c>
      <c r="C189" s="50" t="s">
        <v>423</v>
      </c>
      <c r="D189" s="242">
        <v>1795.38</v>
      </c>
      <c r="E189" s="242">
        <v>1824.64</v>
      </c>
      <c r="F189" s="52">
        <f t="shared" si="31"/>
        <v>101.62973855117023</v>
      </c>
    </row>
    <row r="190" spans="1:6" ht="12.75" customHeight="1" x14ac:dyDescent="0.2">
      <c r="A190" s="53">
        <v>3292</v>
      </c>
      <c r="B190" s="85" t="s">
        <v>424</v>
      </c>
      <c r="C190" s="50" t="s">
        <v>425</v>
      </c>
      <c r="D190" s="242">
        <v>2523.4699999999998</v>
      </c>
      <c r="E190" s="242">
        <v>1983.79</v>
      </c>
      <c r="F190" s="52">
        <f t="shared" si="31"/>
        <v>78.613575750851012</v>
      </c>
    </row>
    <row r="191" spans="1:6" ht="12.75" customHeight="1" x14ac:dyDescent="0.2">
      <c r="A191" s="53">
        <v>3293</v>
      </c>
      <c r="B191" s="85" t="s">
        <v>426</v>
      </c>
      <c r="C191" s="50" t="s">
        <v>427</v>
      </c>
      <c r="D191" s="242">
        <v>6932.94</v>
      </c>
      <c r="E191" s="242">
        <v>3878.28</v>
      </c>
      <c r="F191" s="52">
        <f t="shared" si="31"/>
        <v>55.939904283031453</v>
      </c>
    </row>
    <row r="192" spans="1:6" ht="12.75" customHeight="1" x14ac:dyDescent="0.2">
      <c r="A192" s="53">
        <v>3294</v>
      </c>
      <c r="B192" s="85" t="s">
        <v>428</v>
      </c>
      <c r="C192" s="50" t="s">
        <v>429</v>
      </c>
      <c r="D192" s="242">
        <v>1227.69</v>
      </c>
      <c r="E192" s="242">
        <v>1061.78</v>
      </c>
      <c r="F192" s="52">
        <f t="shared" si="31"/>
        <v>86.48600216667073</v>
      </c>
    </row>
    <row r="193" spans="1:6" ht="12.75" customHeight="1" x14ac:dyDescent="0.2">
      <c r="A193" s="53">
        <v>3295</v>
      </c>
      <c r="B193" s="85" t="s">
        <v>430</v>
      </c>
      <c r="C193" s="50" t="s">
        <v>431</v>
      </c>
      <c r="D193" s="242">
        <v>10147</v>
      </c>
      <c r="E193" s="242">
        <v>10986.34</v>
      </c>
      <c r="F193" s="52">
        <f t="shared" si="31"/>
        <v>108.27180447422884</v>
      </c>
    </row>
    <row r="194" spans="1:6" ht="12.75" customHeight="1" x14ac:dyDescent="0.2">
      <c r="A194" s="53" t="s">
        <v>432</v>
      </c>
      <c r="B194" s="85" t="s">
        <v>433</v>
      </c>
      <c r="C194" s="50" t="s">
        <v>432</v>
      </c>
      <c r="D194" s="242">
        <v>746.57</v>
      </c>
      <c r="E194" s="242">
        <v>0</v>
      </c>
      <c r="F194" s="52">
        <f t="shared" si="31"/>
        <v>0</v>
      </c>
    </row>
    <row r="195" spans="1:6" ht="12.75" customHeight="1" x14ac:dyDescent="0.2">
      <c r="A195" s="53">
        <v>3299</v>
      </c>
      <c r="B195" s="85" t="s">
        <v>434</v>
      </c>
      <c r="C195" s="50" t="s">
        <v>435</v>
      </c>
      <c r="D195" s="242">
        <v>33.18</v>
      </c>
      <c r="E195" s="242">
        <v>1833.41</v>
      </c>
      <c r="F195" s="52">
        <f t="shared" si="31"/>
        <v>5525.6479807112719</v>
      </c>
    </row>
    <row r="196" spans="1:6" ht="12.75" customHeight="1" x14ac:dyDescent="0.2">
      <c r="A196" s="53">
        <v>34</v>
      </c>
      <c r="B196" s="232" t="s">
        <v>436</v>
      </c>
      <c r="C196" s="50" t="s">
        <v>437</v>
      </c>
      <c r="D196" s="51">
        <f t="shared" ref="D196:E196" si="44">D197+D202+D210</f>
        <v>3484.6899999999996</v>
      </c>
      <c r="E196" s="51">
        <f t="shared" si="44"/>
        <v>3505.32</v>
      </c>
      <c r="F196" s="52">
        <f t="shared" si="31"/>
        <v>100.59201822830728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1623.79</v>
      </c>
      <c r="E202" s="51">
        <f t="shared" si="46"/>
        <v>1654.04</v>
      </c>
      <c r="F202" s="52">
        <f t="shared" si="31"/>
        <v>101.86292562461894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1519.1</v>
      </c>
      <c r="E204" s="242">
        <v>1240.75</v>
      </c>
      <c r="F204" s="52">
        <f t="shared" si="31"/>
        <v>81.676650648410245</v>
      </c>
    </row>
    <row r="205" spans="1:6" ht="24" x14ac:dyDescent="0.2">
      <c r="A205" s="53">
        <v>3423</v>
      </c>
      <c r="B205" s="232" t="s">
        <v>454</v>
      </c>
      <c r="C205" s="50" t="s">
        <v>455</v>
      </c>
      <c r="D205" s="242">
        <v>104.69</v>
      </c>
      <c r="E205" s="242">
        <v>413.29</v>
      </c>
      <c r="F205" s="52">
        <f t="shared" si="31"/>
        <v>394.77505014805621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1860.8999999999999</v>
      </c>
      <c r="E210" s="51">
        <f t="shared" si="47"/>
        <v>1851.2800000000002</v>
      </c>
      <c r="F210" s="52">
        <f t="shared" si="31"/>
        <v>99.48304583803538</v>
      </c>
    </row>
    <row r="211" spans="1:6" ht="12.75" customHeight="1" x14ac:dyDescent="0.2">
      <c r="A211" s="53">
        <v>3431</v>
      </c>
      <c r="B211" s="232" t="s">
        <v>466</v>
      </c>
      <c r="C211" s="50" t="s">
        <v>467</v>
      </c>
      <c r="D211" s="242">
        <v>1620.03</v>
      </c>
      <c r="E211" s="242">
        <v>1584</v>
      </c>
      <c r="F211" s="52">
        <f t="shared" si="31"/>
        <v>97.775967111720149</v>
      </c>
    </row>
    <row r="212" spans="1:6" ht="12.75" customHeight="1" x14ac:dyDescent="0.2">
      <c r="A212" s="53">
        <v>3432</v>
      </c>
      <c r="B212" s="85" t="s">
        <v>468</v>
      </c>
      <c r="C212" s="50" t="s">
        <v>469</v>
      </c>
      <c r="D212" s="242">
        <v>0.61</v>
      </c>
      <c r="E212" s="242">
        <v>0</v>
      </c>
      <c r="F212" s="52">
        <f t="shared" si="31"/>
        <v>0</v>
      </c>
    </row>
    <row r="213" spans="1:6" ht="12.75" customHeight="1" x14ac:dyDescent="0.2">
      <c r="A213" s="53">
        <v>3433</v>
      </c>
      <c r="B213" s="85" t="s">
        <v>470</v>
      </c>
      <c r="C213" s="50" t="s">
        <v>471</v>
      </c>
      <c r="D213" s="242">
        <v>53.07</v>
      </c>
      <c r="E213" s="242">
        <v>87.88</v>
      </c>
      <c r="F213" s="52">
        <f t="shared" si="31"/>
        <v>165.59261352930093</v>
      </c>
    </row>
    <row r="214" spans="1:6" ht="12.75" customHeight="1" x14ac:dyDescent="0.2">
      <c r="A214" s="53">
        <v>3434</v>
      </c>
      <c r="B214" s="85" t="s">
        <v>472</v>
      </c>
      <c r="C214" s="50" t="s">
        <v>473</v>
      </c>
      <c r="D214" s="242">
        <v>187.19</v>
      </c>
      <c r="E214" s="242">
        <v>179.4</v>
      </c>
      <c r="F214" s="52">
        <f t="shared" si="31"/>
        <v>95.838452908809231</v>
      </c>
    </row>
    <row r="215" spans="1:6" ht="12.75" customHeight="1" x14ac:dyDescent="0.2">
      <c r="A215" s="53">
        <v>35</v>
      </c>
      <c r="B215" s="85" t="s">
        <v>474</v>
      </c>
      <c r="C215" s="50" t="s">
        <v>475</v>
      </c>
      <c r="D215" s="51">
        <f t="shared" ref="D215:E215" si="48">D216+D219+D223</f>
        <v>1143.4100000000001</v>
      </c>
      <c r="E215" s="51">
        <f t="shared" si="48"/>
        <v>553.55999999999995</v>
      </c>
      <c r="F215" s="52">
        <f t="shared" si="31"/>
        <v>48.413080172466557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1143.4100000000001</v>
      </c>
      <c r="E219" s="51">
        <f t="shared" si="50"/>
        <v>553.55999999999995</v>
      </c>
      <c r="F219" s="52">
        <f t="shared" si="31"/>
        <v>48.413080172466557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1143.4100000000001</v>
      </c>
      <c r="E222" s="242">
        <v>553.55999999999995</v>
      </c>
      <c r="F222" s="52">
        <f t="shared" si="31"/>
        <v>48.413080172466557</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18707.22</v>
      </c>
      <c r="E224" s="51">
        <f t="shared" si="51"/>
        <v>27752.39</v>
      </c>
      <c r="F224" s="52">
        <f t="shared" ref="F224:F235" si="52">IF(D224&lt;&gt;0,IF(E224/D224&gt;=100,"&gt;&gt;100",E224/D224*100),"-")</f>
        <v>148.35122482121875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9129.15</v>
      </c>
      <c r="E231" s="51">
        <f t="shared" si="55"/>
        <v>13824.33</v>
      </c>
      <c r="F231" s="52">
        <f t="shared" si="52"/>
        <v>151.43063702535287</v>
      </c>
    </row>
    <row r="232" spans="1:6" ht="12.75" customHeight="1" x14ac:dyDescent="0.2">
      <c r="A232" s="53">
        <v>3631</v>
      </c>
      <c r="B232" s="85" t="s">
        <v>508</v>
      </c>
      <c r="C232" s="50" t="s">
        <v>509</v>
      </c>
      <c r="D232" s="242">
        <v>9129.15</v>
      </c>
      <c r="E232" s="242">
        <v>13824.33</v>
      </c>
      <c r="F232" s="52">
        <f t="shared" si="52"/>
        <v>151.43063702535287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9578.0700000000015</v>
      </c>
      <c r="E236" s="51">
        <f t="shared" si="56"/>
        <v>13928.06</v>
      </c>
      <c r="F236" s="52">
        <f t="shared" ref="F236:F239" si="57">IF(D236&lt;&gt;0,IF(E236/D236&gt;=100,"&gt;&gt;100",E236/D236*100),"-")</f>
        <v>145.41614333576592</v>
      </c>
    </row>
    <row r="237" spans="1:6" ht="12.75" customHeight="1" x14ac:dyDescent="0.2">
      <c r="A237" s="53" t="s">
        <v>518</v>
      </c>
      <c r="B237" s="85" t="s">
        <v>519</v>
      </c>
      <c r="C237" s="50" t="s">
        <v>518</v>
      </c>
      <c r="D237" s="242">
        <v>8795.4500000000007</v>
      </c>
      <c r="E237" s="242">
        <v>13928.06</v>
      </c>
      <c r="F237" s="52">
        <f t="shared" si="57"/>
        <v>158.35528597172399</v>
      </c>
    </row>
    <row r="238" spans="1:6" ht="12.75" customHeight="1" x14ac:dyDescent="0.2">
      <c r="A238" s="53" t="s">
        <v>520</v>
      </c>
      <c r="B238" s="85" t="s">
        <v>521</v>
      </c>
      <c r="C238" s="50" t="s">
        <v>520</v>
      </c>
      <c r="D238" s="242">
        <v>782.62</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64981.17</v>
      </c>
      <c r="E252" s="51">
        <f t="shared" si="63"/>
        <v>70127.37</v>
      </c>
      <c r="F252" s="52">
        <f t="shared" ref="F252:F258" si="64">IF(D252&lt;&gt;0,IF(E252/D252&gt;=100,"&gt;&gt;100",E252/D252*100),"-")</f>
        <v>107.9195249947023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64981.17</v>
      </c>
      <c r="E259" s="51">
        <f t="shared" si="66"/>
        <v>70127.37</v>
      </c>
      <c r="F259" s="52">
        <f t="shared" ref="F259:F262" si="67">IF(D259&lt;&gt;0,IF(E259/D259&gt;=100,"&gt;&gt;100",E259/D259*100),"-")</f>
        <v>107.9195249947023</v>
      </c>
    </row>
    <row r="260" spans="1:6" ht="12.75" customHeight="1" x14ac:dyDescent="0.2">
      <c r="A260" s="53">
        <v>3721</v>
      </c>
      <c r="B260" s="85" t="s">
        <v>560</v>
      </c>
      <c r="C260" s="50" t="s">
        <v>561</v>
      </c>
      <c r="D260" s="242">
        <v>16411.55</v>
      </c>
      <c r="E260" s="242">
        <v>16499.009999999998</v>
      </c>
      <c r="F260" s="52">
        <f t="shared" si="67"/>
        <v>100.53291736612324</v>
      </c>
    </row>
    <row r="261" spans="1:6" ht="12.75" customHeight="1" x14ac:dyDescent="0.2">
      <c r="A261" s="53">
        <v>3722</v>
      </c>
      <c r="B261" s="85" t="s">
        <v>562</v>
      </c>
      <c r="C261" s="50" t="s">
        <v>563</v>
      </c>
      <c r="D261" s="242">
        <v>48569.62</v>
      </c>
      <c r="E261" s="242">
        <v>53628.36</v>
      </c>
      <c r="F261" s="52">
        <f t="shared" si="67"/>
        <v>110.41544076317665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61788.3</v>
      </c>
      <c r="E263" s="51">
        <f t="shared" si="68"/>
        <v>43128.95</v>
      </c>
      <c r="F263" s="52">
        <f t="shared" ref="F263:F267" si="69">IF(D263&lt;&gt;0,IF(E263/D263&gt;=100,"&gt;&gt;100",E263/D263*100),"-")</f>
        <v>69.801159766493001</v>
      </c>
    </row>
    <row r="264" spans="1:6" ht="12.75" customHeight="1" x14ac:dyDescent="0.2">
      <c r="A264" s="53">
        <v>381</v>
      </c>
      <c r="B264" s="85" t="s">
        <v>568</v>
      </c>
      <c r="C264" s="50" t="s">
        <v>569</v>
      </c>
      <c r="D264" s="51">
        <f t="shared" ref="D264:E264" si="70">SUM(D265:D267)</f>
        <v>61788.3</v>
      </c>
      <c r="E264" s="51">
        <f t="shared" si="70"/>
        <v>43128.95</v>
      </c>
      <c r="F264" s="52">
        <f t="shared" si="69"/>
        <v>69.801159766493001</v>
      </c>
    </row>
    <row r="265" spans="1:6" ht="12.75" customHeight="1" x14ac:dyDescent="0.2">
      <c r="A265" s="53">
        <v>3811</v>
      </c>
      <c r="B265" s="85" t="s">
        <v>570</v>
      </c>
      <c r="C265" s="50" t="s">
        <v>571</v>
      </c>
      <c r="D265" s="242">
        <v>61788.3</v>
      </c>
      <c r="E265" s="242">
        <v>43128.95</v>
      </c>
      <c r="F265" s="52">
        <f t="shared" si="69"/>
        <v>69.801159766493001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682872.38</v>
      </c>
      <c r="E289" s="51">
        <f t="shared" si="79"/>
        <v>723276.66999999993</v>
      </c>
      <c r="F289" s="52">
        <f t="shared" si="76"/>
        <v>105.91681420765617</v>
      </c>
    </row>
    <row r="290" spans="1:6" ht="12.75" customHeight="1" x14ac:dyDescent="0.2">
      <c r="A290" s="53" t="s">
        <v>609</v>
      </c>
      <c r="B290" s="85" t="s">
        <v>620</v>
      </c>
      <c r="C290" s="50" t="s">
        <v>621</v>
      </c>
      <c r="D290" s="51">
        <f>IF(D6&gt;=D289,D6-D289,0)</f>
        <v>195374.82999999984</v>
      </c>
      <c r="E290" s="51">
        <f>IF(E6&gt;=E289,E6-E289,0)</f>
        <v>723668.25</v>
      </c>
      <c r="F290" s="52">
        <f t="shared" si="76"/>
        <v>370.39993841581366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15374.12</v>
      </c>
      <c r="F292" s="52" t="str">
        <f t="shared" si="76"/>
        <v>-</v>
      </c>
    </row>
    <row r="293" spans="1:6" ht="12.75" customHeight="1" x14ac:dyDescent="0.2">
      <c r="A293" s="53">
        <v>92221</v>
      </c>
      <c r="B293" s="85" t="s">
        <v>626</v>
      </c>
      <c r="C293" s="50" t="s">
        <v>627</v>
      </c>
      <c r="D293" s="242">
        <v>4653.92</v>
      </c>
      <c r="E293" s="242">
        <v>0</v>
      </c>
      <c r="F293" s="52">
        <f t="shared" si="76"/>
        <v>0</v>
      </c>
    </row>
    <row r="294" spans="1:6" ht="12.75" customHeight="1" x14ac:dyDescent="0.2">
      <c r="A294" s="53">
        <v>96</v>
      </c>
      <c r="B294" s="85" t="s">
        <v>628</v>
      </c>
      <c r="C294" s="50" t="s">
        <v>629</v>
      </c>
      <c r="D294" s="242">
        <v>82879.360000000001</v>
      </c>
      <c r="E294" s="242">
        <v>91649.63</v>
      </c>
      <c r="F294" s="52">
        <f t="shared" si="76"/>
        <v>110.58197119282775</v>
      </c>
    </row>
    <row r="295" spans="1:6" ht="24" x14ac:dyDescent="0.2">
      <c r="A295" s="53">
        <v>9661</v>
      </c>
      <c r="B295" s="85" t="s">
        <v>630</v>
      </c>
      <c r="C295" s="50" t="s">
        <v>631</v>
      </c>
      <c r="D295" s="242">
        <v>8110.37</v>
      </c>
      <c r="E295" s="242">
        <v>9539.99</v>
      </c>
      <c r="F295" s="52">
        <f t="shared" si="76"/>
        <v>117.62706263709299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59.73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59.73</v>
      </c>
      <c r="E311" s="51">
        <f t="shared" si="85"/>
        <v>0</v>
      </c>
      <c r="F311" s="52">
        <f t="shared" si="81"/>
        <v>0</v>
      </c>
    </row>
    <row r="312" spans="1:6" ht="12.75" customHeight="1" x14ac:dyDescent="0.2">
      <c r="A312" s="53">
        <v>721</v>
      </c>
      <c r="B312" s="85" t="s">
        <v>663</v>
      </c>
      <c r="C312" s="50" t="s">
        <v>664</v>
      </c>
      <c r="D312" s="51">
        <f t="shared" ref="D312:E312" si="86">SUM(D313:D316)</f>
        <v>59.73</v>
      </c>
      <c r="E312" s="51">
        <f t="shared" si="86"/>
        <v>0</v>
      </c>
      <c r="F312" s="52">
        <f t="shared" si="81"/>
        <v>0</v>
      </c>
    </row>
    <row r="313" spans="1:6" ht="12.75" customHeight="1" x14ac:dyDescent="0.2">
      <c r="A313" s="53">
        <v>7211</v>
      </c>
      <c r="B313" s="85" t="s">
        <v>665</v>
      </c>
      <c r="C313" s="50" t="s">
        <v>666</v>
      </c>
      <c r="D313" s="242">
        <v>59.73</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105344.50000000001</v>
      </c>
      <c r="E350" s="51">
        <f t="shared" si="95"/>
        <v>934203.96000000008</v>
      </c>
      <c r="F350" s="52">
        <f t="shared" si="81"/>
        <v>886.80848074650316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105126.83000000002</v>
      </c>
      <c r="E363" s="51">
        <f t="shared" si="99"/>
        <v>932189.22000000009</v>
      </c>
      <c r="F363" s="52">
        <f t="shared" si="81"/>
        <v>886.72817395901689</v>
      </c>
    </row>
    <row r="364" spans="1:6" ht="12.75" customHeight="1" x14ac:dyDescent="0.2">
      <c r="A364" s="53">
        <v>421</v>
      </c>
      <c r="B364" s="85" t="s">
        <v>759</v>
      </c>
      <c r="C364" s="50" t="s">
        <v>760</v>
      </c>
      <c r="D364" s="51">
        <f t="shared" ref="D364:E364" si="100">SUM(D365:D368)</f>
        <v>22323.800000000003</v>
      </c>
      <c r="E364" s="51">
        <f t="shared" si="100"/>
        <v>855246.62</v>
      </c>
      <c r="F364" s="52">
        <f t="shared" si="81"/>
        <v>3831.0978417652905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1061.78</v>
      </c>
      <c r="E366" s="242">
        <v>21742.35</v>
      </c>
      <c r="F366" s="52">
        <f t="shared" si="81"/>
        <v>2047.7264593418599</v>
      </c>
    </row>
    <row r="367" spans="1:6" ht="12.75" customHeight="1" x14ac:dyDescent="0.2">
      <c r="A367" s="53">
        <v>4213</v>
      </c>
      <c r="B367" s="85" t="s">
        <v>669</v>
      </c>
      <c r="C367" s="50" t="s">
        <v>763</v>
      </c>
      <c r="D367" s="242">
        <v>2811.48</v>
      </c>
      <c r="E367" s="242">
        <v>725711.28</v>
      </c>
      <c r="F367" s="52" t="str">
        <f t="shared" si="81"/>
        <v>&gt;&gt;100</v>
      </c>
    </row>
    <row r="368" spans="1:6" ht="12.75" customHeight="1" x14ac:dyDescent="0.2">
      <c r="A368" s="53">
        <v>4214</v>
      </c>
      <c r="B368" s="85" t="s">
        <v>671</v>
      </c>
      <c r="C368" s="50" t="s">
        <v>764</v>
      </c>
      <c r="D368" s="242">
        <v>18450.54</v>
      </c>
      <c r="E368" s="242">
        <v>107792.99</v>
      </c>
      <c r="F368" s="52">
        <f t="shared" si="81"/>
        <v>584.22674891900181</v>
      </c>
    </row>
    <row r="369" spans="1:6" ht="12.75" customHeight="1" x14ac:dyDescent="0.2">
      <c r="A369" s="53">
        <v>422</v>
      </c>
      <c r="B369" s="85" t="s">
        <v>765</v>
      </c>
      <c r="C369" s="50" t="s">
        <v>766</v>
      </c>
      <c r="D369" s="51">
        <f t="shared" ref="D369:E369" si="101">SUM(D370:D377)</f>
        <v>51614.080000000002</v>
      </c>
      <c r="E369" s="51">
        <f t="shared" si="101"/>
        <v>66380.98000000001</v>
      </c>
      <c r="F369" s="52">
        <f t="shared" si="81"/>
        <v>128.61021643706525</v>
      </c>
    </row>
    <row r="370" spans="1:6" ht="12.75" customHeight="1" x14ac:dyDescent="0.2">
      <c r="A370" s="53">
        <v>4221</v>
      </c>
      <c r="B370" s="85" t="s">
        <v>675</v>
      </c>
      <c r="C370" s="50" t="s">
        <v>767</v>
      </c>
      <c r="D370" s="242">
        <v>122.77</v>
      </c>
      <c r="E370" s="242">
        <v>1589</v>
      </c>
      <c r="F370" s="52">
        <f t="shared" si="81"/>
        <v>1294.2901360267167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497.71</v>
      </c>
      <c r="E372" s="242">
        <v>3235</v>
      </c>
      <c r="F372" s="52">
        <f t="shared" si="81"/>
        <v>649.97689417532308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19922.5</v>
      </c>
      <c r="F375" s="52" t="str">
        <f t="shared" si="81"/>
        <v>-</v>
      </c>
    </row>
    <row r="376" spans="1:6" ht="12.75" customHeight="1" x14ac:dyDescent="0.2">
      <c r="A376" s="53">
        <v>4227</v>
      </c>
      <c r="B376" s="232" t="s">
        <v>687</v>
      </c>
      <c r="C376" s="50" t="s">
        <v>774</v>
      </c>
      <c r="D376" s="242">
        <v>50993.599999999999</v>
      </c>
      <c r="E376" s="242">
        <v>41634.480000000003</v>
      </c>
      <c r="F376" s="52">
        <f t="shared" si="81"/>
        <v>81.646481127043401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26385.29</v>
      </c>
      <c r="E378" s="51">
        <f t="shared" si="102"/>
        <v>0</v>
      </c>
      <c r="F378" s="52">
        <f t="shared" si="81"/>
        <v>0</v>
      </c>
    </row>
    <row r="379" spans="1:6" ht="12.75" customHeight="1" x14ac:dyDescent="0.2">
      <c r="A379" s="53">
        <v>4231</v>
      </c>
      <c r="B379" s="85" t="s">
        <v>693</v>
      </c>
      <c r="C379" s="50" t="s">
        <v>778</v>
      </c>
      <c r="D379" s="242">
        <v>26385.29</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4803.66</v>
      </c>
      <c r="E383" s="51">
        <f t="shared" si="103"/>
        <v>4843.3100000000004</v>
      </c>
      <c r="F383" s="52">
        <f t="shared" si="81"/>
        <v>100.82541228979571</v>
      </c>
    </row>
    <row r="384" spans="1:6" ht="12.75" customHeight="1" x14ac:dyDescent="0.2">
      <c r="A384" s="53">
        <v>4241</v>
      </c>
      <c r="B384" s="85" t="s">
        <v>784</v>
      </c>
      <c r="C384" s="50" t="s">
        <v>785</v>
      </c>
      <c r="D384" s="242">
        <v>4803.66</v>
      </c>
      <c r="E384" s="242">
        <v>4843.3100000000004</v>
      </c>
      <c r="F384" s="52">
        <f t="shared" si="81"/>
        <v>100.82541228979571</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5718.3099999999995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2588.11</v>
      </c>
      <c r="F393" s="52" t="str">
        <f t="shared" si="81"/>
        <v>-</v>
      </c>
    </row>
    <row r="394" spans="1:6" ht="12.75" customHeight="1" x14ac:dyDescent="0.2">
      <c r="A394" s="53">
        <v>4263</v>
      </c>
      <c r="B394" s="85" t="s">
        <v>723</v>
      </c>
      <c r="C394" s="50" t="s">
        <v>798</v>
      </c>
      <c r="D394" s="242">
        <v>0</v>
      </c>
      <c r="E394" s="242">
        <v>2130.1999999999998</v>
      </c>
      <c r="F394" s="52" t="str">
        <f t="shared" si="81"/>
        <v>-</v>
      </c>
    </row>
    <row r="395" spans="1:6" ht="12.75" customHeight="1" x14ac:dyDescent="0.2">
      <c r="A395" s="53">
        <v>4264</v>
      </c>
      <c r="B395" s="85" t="s">
        <v>725</v>
      </c>
      <c r="C395" s="50" t="s">
        <v>799</v>
      </c>
      <c r="D395" s="242">
        <v>0</v>
      </c>
      <c r="E395" s="242">
        <v>1000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217.67</v>
      </c>
      <c r="E402" s="51">
        <f t="shared" si="109"/>
        <v>2014.74</v>
      </c>
      <c r="F402" s="52">
        <f t="shared" si="81"/>
        <v>925.59378876280607</v>
      </c>
    </row>
    <row r="403" spans="1:6" ht="12.75" customHeight="1" x14ac:dyDescent="0.2">
      <c r="A403" s="53">
        <v>451</v>
      </c>
      <c r="B403" s="85" t="s">
        <v>812</v>
      </c>
      <c r="C403" s="50" t="s">
        <v>813</v>
      </c>
      <c r="D403" s="242">
        <v>217.67</v>
      </c>
      <c r="E403" s="242">
        <v>2014.74</v>
      </c>
      <c r="F403" s="52">
        <f t="shared" si="81"/>
        <v>925.59378876280607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105284.77000000002</v>
      </c>
      <c r="E408" s="51">
        <f t="shared" si="111"/>
        <v>934203.96000000008</v>
      </c>
      <c r="F408" s="52">
        <f t="shared" si="81"/>
        <v>887.31158362220856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168539.67</v>
      </c>
      <c r="E410" s="242">
        <v>238695.31</v>
      </c>
      <c r="F410" s="52">
        <f t="shared" si="81"/>
        <v>141.62559473386887</v>
      </c>
    </row>
    <row r="411" spans="1:6" ht="12.75" customHeight="1" x14ac:dyDescent="0.2">
      <c r="A411" s="53">
        <v>97</v>
      </c>
      <c r="B411" s="85" t="s">
        <v>828</v>
      </c>
      <c r="C411" s="50" t="s">
        <v>829</v>
      </c>
      <c r="D411" s="242">
        <v>4.26</v>
      </c>
      <c r="E411" s="242">
        <v>0</v>
      </c>
      <c r="F411" s="52">
        <f t="shared" si="81"/>
        <v>0</v>
      </c>
    </row>
    <row r="412" spans="1:6" ht="12.75" customHeight="1" x14ac:dyDescent="0.2">
      <c r="A412" s="53" t="s">
        <v>609</v>
      </c>
      <c r="B412" s="85" t="s">
        <v>830</v>
      </c>
      <c r="C412" s="50" t="s">
        <v>831</v>
      </c>
      <c r="D412" s="51">
        <f>D6+D298</f>
        <v>878306.93999999983</v>
      </c>
      <c r="E412" s="51">
        <f>E6+E298</f>
        <v>1446944.92</v>
      </c>
      <c r="F412" s="52">
        <f t="shared" si="81"/>
        <v>164.74251245242354</v>
      </c>
    </row>
    <row r="413" spans="1:6" ht="12.75" customHeight="1" x14ac:dyDescent="0.2">
      <c r="A413" s="53" t="s">
        <v>609</v>
      </c>
      <c r="B413" s="85" t="s">
        <v>832</v>
      </c>
      <c r="C413" s="50" t="s">
        <v>833</v>
      </c>
      <c r="D413" s="51">
        <f t="shared" ref="D413:E413" si="112">D289+D350</f>
        <v>788216.88</v>
      </c>
      <c r="E413" s="51">
        <f t="shared" si="112"/>
        <v>1657480.63</v>
      </c>
      <c r="F413" s="52">
        <f t="shared" si="81"/>
        <v>210.28230580395589</v>
      </c>
    </row>
    <row r="414" spans="1:6" ht="12.75" customHeight="1" x14ac:dyDescent="0.2">
      <c r="A414" s="53" t="s">
        <v>609</v>
      </c>
      <c r="B414" s="85" t="s">
        <v>834</v>
      </c>
      <c r="C414" s="50" t="s">
        <v>835</v>
      </c>
      <c r="D414" s="51">
        <f t="shared" ref="D414:E414" si="113">IF(D412&gt;=D413,D412-D413,0)</f>
        <v>90090.059999999823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210535.70999999996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173193.59000000003</v>
      </c>
      <c r="E417" s="51">
        <f t="shared" si="116"/>
        <v>223321.19</v>
      </c>
      <c r="F417" s="52">
        <f t="shared" si="81"/>
        <v>128.94310349476558</v>
      </c>
    </row>
    <row r="418" spans="1:6" ht="12.75" customHeight="1" x14ac:dyDescent="0.2">
      <c r="A418" s="55" t="s">
        <v>843</v>
      </c>
      <c r="B418" s="233" t="s">
        <v>844</v>
      </c>
      <c r="C418" s="56" t="s">
        <v>845</v>
      </c>
      <c r="D418" s="62">
        <f t="shared" ref="D418:E418" si="117">D294+D411</f>
        <v>82883.62</v>
      </c>
      <c r="E418" s="62">
        <f t="shared" si="117"/>
        <v>91649.63</v>
      </c>
      <c r="F418" s="57">
        <f t="shared" si="81"/>
        <v>110.57628757045121</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16037.2</v>
      </c>
      <c r="E528" s="51">
        <f t="shared" si="148"/>
        <v>16037.22</v>
      </c>
      <c r="F528" s="52">
        <f t="shared" si="119"/>
        <v>100.00012471004914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16037.2</v>
      </c>
      <c r="E593" s="51">
        <f t="shared" si="167"/>
        <v>16037.22</v>
      </c>
      <c r="F593" s="52">
        <f t="shared" si="119"/>
        <v>100.00012471004914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16037.2</v>
      </c>
      <c r="E599" s="51">
        <f t="shared" si="169"/>
        <v>16037.22</v>
      </c>
      <c r="F599" s="52">
        <f t="shared" si="119"/>
        <v>100.00012471004914</v>
      </c>
    </row>
    <row r="600" spans="1:6" ht="12.75" customHeight="1" x14ac:dyDescent="0.2">
      <c r="A600" s="53">
        <v>5422</v>
      </c>
      <c r="B600" s="85" t="s">
        <v>1198</v>
      </c>
      <c r="C600" s="50" t="s">
        <v>1199</v>
      </c>
      <c r="D600" s="242">
        <v>16037.2</v>
      </c>
      <c r="E600" s="242">
        <v>16037.22</v>
      </c>
      <c r="F600" s="52">
        <f t="shared" si="119"/>
        <v>100.00012471004914</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16037.2</v>
      </c>
      <c r="E636" s="51">
        <f t="shared" si="179"/>
        <v>16037.22</v>
      </c>
      <c r="F636" s="52">
        <f t="shared" si="119"/>
        <v>100.00012471004914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878306.93999999983</v>
      </c>
      <c r="E639" s="51">
        <f t="shared" si="180"/>
        <v>1446944.92</v>
      </c>
      <c r="F639" s="52">
        <f t="shared" si="119"/>
        <v>164.74251245242354</v>
      </c>
    </row>
    <row r="640" spans="1:6" ht="12.75" customHeight="1" x14ac:dyDescent="0.2">
      <c r="A640" s="53" t="s">
        <v>609</v>
      </c>
      <c r="B640" s="85" t="s">
        <v>1278</v>
      </c>
      <c r="C640" s="50" t="s">
        <v>1279</v>
      </c>
      <c r="D640" s="51">
        <f t="shared" ref="D640:E640" si="181">D413+D528</f>
        <v>804254.08</v>
      </c>
      <c r="E640" s="51">
        <f t="shared" si="181"/>
        <v>1673517.8499999999</v>
      </c>
      <c r="F640" s="52">
        <f t="shared" si="119"/>
        <v>208.08322787743893</v>
      </c>
    </row>
    <row r="641" spans="1:6" ht="12.75" customHeight="1" x14ac:dyDescent="0.2">
      <c r="A641" s="53" t="s">
        <v>609</v>
      </c>
      <c r="B641" s="85" t="s">
        <v>1280</v>
      </c>
      <c r="C641" s="50" t="s">
        <v>1281</v>
      </c>
      <c r="D641" s="51">
        <f t="shared" ref="D641:E641" si="182">IF(D639&gt;=D640,D639-D640,0)</f>
        <v>74052.85999999987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226572.92999999993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173193.59000000003</v>
      </c>
      <c r="E644" s="51">
        <f t="shared" si="185"/>
        <v>223321.19</v>
      </c>
      <c r="F644" s="52">
        <f t="shared" si="119"/>
        <v>128.94310349476558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99140.730000000156</v>
      </c>
      <c r="E646" s="51">
        <f t="shared" si="187"/>
        <v>449894.11999999994</v>
      </c>
      <c r="F646" s="52">
        <f t="shared" si="119"/>
        <v>453.79343081294559</v>
      </c>
    </row>
    <row r="647" spans="1:6" ht="24" x14ac:dyDescent="0.2">
      <c r="A647" s="55" t="s">
        <v>1292</v>
      </c>
      <c r="B647" s="233" t="s">
        <v>1293</v>
      </c>
      <c r="C647" s="56" t="s">
        <v>1292</v>
      </c>
      <c r="D647" s="243">
        <v>43811.24</v>
      </c>
      <c r="E647" s="243">
        <v>45831.37</v>
      </c>
      <c r="F647" s="57">
        <f t="shared" si="119"/>
        <v>104.610985673996</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2955.63</v>
      </c>
      <c r="E649" s="242">
        <v>2860.62</v>
      </c>
      <c r="F649" s="52">
        <f t="shared" ref="F649:F724" si="188">IF(D649&lt;&gt;0,IF(E649/D649&gt;=100,"&gt;&gt;100",E649/D649*100),"-")</f>
        <v>96.78545690766434</v>
      </c>
    </row>
    <row r="650" spans="1:6" ht="12.75" customHeight="1" x14ac:dyDescent="0.2">
      <c r="A650" s="53" t="s">
        <v>1297</v>
      </c>
      <c r="B650" s="85" t="s">
        <v>1298</v>
      </c>
      <c r="C650" s="50" t="s">
        <v>1297</v>
      </c>
      <c r="D650" s="242">
        <v>1111603.0900000001</v>
      </c>
      <c r="E650" s="242">
        <v>1616429.36</v>
      </c>
      <c r="F650" s="52">
        <f t="shared" si="188"/>
        <v>145.41425573043344</v>
      </c>
    </row>
    <row r="651" spans="1:6" ht="12.75" customHeight="1" x14ac:dyDescent="0.2">
      <c r="A651" s="53" t="s">
        <v>1299</v>
      </c>
      <c r="B651" s="85" t="s">
        <v>1300</v>
      </c>
      <c r="C651" s="50" t="s">
        <v>1299</v>
      </c>
      <c r="D651" s="242">
        <v>991623.22</v>
      </c>
      <c r="E651" s="242">
        <v>1466469.67</v>
      </c>
      <c r="F651" s="52">
        <f t="shared" si="188"/>
        <v>147.88577359049739</v>
      </c>
    </row>
    <row r="652" spans="1:6" ht="24" x14ac:dyDescent="0.2">
      <c r="A652" s="53">
        <v>11</v>
      </c>
      <c r="B652" s="85" t="s">
        <v>1301</v>
      </c>
      <c r="C652" s="50" t="s">
        <v>1302</v>
      </c>
      <c r="D652" s="51">
        <f t="shared" ref="D652:E652" si="189">+D649+D650-D651</f>
        <v>122935.5</v>
      </c>
      <c r="E652" s="51">
        <f t="shared" si="189"/>
        <v>152820.31000000029</v>
      </c>
      <c r="F652" s="52">
        <f t="shared" si="188"/>
        <v>124.30934107723179</v>
      </c>
    </row>
    <row r="653" spans="1:6" ht="24" x14ac:dyDescent="0.2">
      <c r="A653" s="53" t="s">
        <v>609</v>
      </c>
      <c r="B653" s="85" t="s">
        <v>1303</v>
      </c>
      <c r="C653" s="50" t="s">
        <v>1304</v>
      </c>
      <c r="D653" s="262">
        <v>11</v>
      </c>
      <c r="E653" s="262">
        <v>13</v>
      </c>
      <c r="F653" s="52">
        <f t="shared" si="188"/>
        <v>118.18181818181819</v>
      </c>
    </row>
    <row r="654" spans="1:6" ht="24" x14ac:dyDescent="0.2">
      <c r="A654" s="53" t="s">
        <v>609</v>
      </c>
      <c r="B654" s="85" t="s">
        <v>1305</v>
      </c>
      <c r="C654" s="50" t="s">
        <v>1306</v>
      </c>
      <c r="D654" s="262">
        <v>21</v>
      </c>
      <c r="E654" s="262">
        <v>21</v>
      </c>
      <c r="F654" s="52">
        <f t="shared" si="188"/>
        <v>100</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21</v>
      </c>
      <c r="E656" s="262">
        <v>21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278.72000000000003</v>
      </c>
      <c r="E658" s="242">
        <v>0</v>
      </c>
      <c r="F658" s="52">
        <f t="shared" si="188"/>
        <v>0</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18934.349999999999</v>
      </c>
      <c r="E661" s="242">
        <v>0</v>
      </c>
      <c r="F661" s="52">
        <f t="shared" si="188"/>
        <v>0</v>
      </c>
    </row>
    <row r="662" spans="1:6" ht="12.75" customHeight="1" x14ac:dyDescent="0.2">
      <c r="A662" s="53">
        <v>63312</v>
      </c>
      <c r="B662" s="85" t="s">
        <v>1322</v>
      </c>
      <c r="C662" s="50" t="s">
        <v>1323</v>
      </c>
      <c r="D662" s="242">
        <v>6201.47</v>
      </c>
      <c r="E662" s="242">
        <v>6131.84</v>
      </c>
      <c r="F662" s="52">
        <f t="shared" si="188"/>
        <v>98.877201695726981</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8924.42</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16328.29</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1305.99</v>
      </c>
      <c r="E675" s="242">
        <v>1256.4000000000001</v>
      </c>
      <c r="F675" s="52">
        <f t="shared" si="188"/>
        <v>96.202880573358158</v>
      </c>
    </row>
    <row r="676" spans="1:6" ht="24" x14ac:dyDescent="0.2">
      <c r="A676" s="53">
        <v>63613</v>
      </c>
      <c r="B676" s="232" t="s">
        <v>1350</v>
      </c>
      <c r="C676" s="50" t="s">
        <v>1351</v>
      </c>
      <c r="D676" s="242">
        <v>20164.25</v>
      </c>
      <c r="E676" s="242">
        <v>14524.75</v>
      </c>
      <c r="F676" s="52">
        <f t="shared" si="188"/>
        <v>72.032185675142884</v>
      </c>
    </row>
    <row r="677" spans="1:6" ht="24" x14ac:dyDescent="0.2">
      <c r="A677" s="53">
        <v>63622</v>
      </c>
      <c r="B677" s="232" t="s">
        <v>1352</v>
      </c>
      <c r="C677" s="50" t="s">
        <v>1353</v>
      </c>
      <c r="D677" s="242">
        <v>2123.5700000000002</v>
      </c>
      <c r="E677" s="242">
        <v>3954.46</v>
      </c>
      <c r="F677" s="52">
        <f t="shared" si="188"/>
        <v>186.21754875045323</v>
      </c>
    </row>
    <row r="678" spans="1:6" ht="24" x14ac:dyDescent="0.2">
      <c r="A678" s="53">
        <v>63623</v>
      </c>
      <c r="B678" s="232" t="s">
        <v>1354</v>
      </c>
      <c r="C678" s="50" t="s">
        <v>1355</v>
      </c>
      <c r="D678" s="242">
        <v>530.89</v>
      </c>
      <c r="E678" s="242">
        <v>0</v>
      </c>
      <c r="F678" s="52">
        <f t="shared" si="188"/>
        <v>0</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16244.8</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204642.03</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71381.600000000006</v>
      </c>
      <c r="E710" s="242">
        <v>72981.919999999998</v>
      </c>
      <c r="F710" s="52">
        <f t="shared" si="188"/>
        <v>102.24192228809663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8101.35</v>
      </c>
      <c r="E718" s="242">
        <v>8801.18</v>
      </c>
      <c r="F718" s="52">
        <f t="shared" si="188"/>
        <v>108.63843680374259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497.71</v>
      </c>
      <c r="E720" s="242">
        <v>483.95</v>
      </c>
      <c r="F720" s="52">
        <f t="shared" si="188"/>
        <v>97.235337847340816</v>
      </c>
    </row>
    <row r="721" spans="1:6" ht="12.75" customHeight="1" x14ac:dyDescent="0.2">
      <c r="A721" s="53" t="s">
        <v>1422</v>
      </c>
      <c r="B721" s="85" t="s">
        <v>1423</v>
      </c>
      <c r="C721" s="50" t="s">
        <v>1422</v>
      </c>
      <c r="D721" s="242">
        <v>663.94</v>
      </c>
      <c r="E721" s="242">
        <v>0</v>
      </c>
      <c r="F721" s="52">
        <f t="shared" si="188"/>
        <v>0</v>
      </c>
    </row>
    <row r="722" spans="1:6" ht="12.75" customHeight="1" x14ac:dyDescent="0.2">
      <c r="A722" s="53" t="s">
        <v>1424</v>
      </c>
      <c r="B722" s="85" t="s">
        <v>1425</v>
      </c>
      <c r="C722" s="50" t="s">
        <v>1424</v>
      </c>
      <c r="D722" s="242">
        <v>0</v>
      </c>
      <c r="E722" s="242">
        <v>125.08</v>
      </c>
      <c r="F722" s="52" t="str">
        <f t="shared" si="188"/>
        <v>-</v>
      </c>
    </row>
    <row r="723" spans="1:6" ht="12.75" customHeight="1" x14ac:dyDescent="0.2">
      <c r="A723" s="53" t="s">
        <v>1426</v>
      </c>
      <c r="B723" s="85" t="s">
        <v>1427</v>
      </c>
      <c r="C723" s="50" t="s">
        <v>1426</v>
      </c>
      <c r="D723" s="242">
        <v>1989.52</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903.64</v>
      </c>
      <c r="E725" s="242">
        <v>879.84</v>
      </c>
      <c r="F725" s="52">
        <f t="shared" ref="F725:F979" si="190">IF(D725&lt;&gt;0,IF(E725/D725&gt;=100,"&gt;&gt;100",E725/D725*100),"-")</f>
        <v>97.366207781860041</v>
      </c>
    </row>
    <row r="726" spans="1:6" ht="12.75" customHeight="1" x14ac:dyDescent="0.2">
      <c r="A726" s="53" t="s">
        <v>1432</v>
      </c>
      <c r="B726" s="85" t="s">
        <v>1433</v>
      </c>
      <c r="C726" s="50" t="s">
        <v>1432</v>
      </c>
      <c r="D726" s="242">
        <v>478.57</v>
      </c>
      <c r="E726" s="242">
        <v>470.79</v>
      </c>
      <c r="F726" s="52">
        <f t="shared" si="190"/>
        <v>98.3743235054433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1519.1</v>
      </c>
      <c r="E739" s="242">
        <v>1240.75</v>
      </c>
      <c r="F739" s="52">
        <f t="shared" si="190"/>
        <v>81.676650648410245</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104.69</v>
      </c>
      <c r="E742" s="242">
        <v>413.29</v>
      </c>
      <c r="F742" s="52">
        <f t="shared" si="190"/>
        <v>394.77505014805621</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547.22</v>
      </c>
      <c r="E759" s="242">
        <v>289.64</v>
      </c>
      <c r="F759" s="52">
        <f t="shared" si="190"/>
        <v>52.929351997368514</v>
      </c>
    </row>
    <row r="760" spans="1:6" ht="12.75" customHeight="1" x14ac:dyDescent="0.2">
      <c r="A760" s="53">
        <v>35232</v>
      </c>
      <c r="B760" s="85" t="s">
        <v>1500</v>
      </c>
      <c r="C760" s="50" t="s">
        <v>1501</v>
      </c>
      <c r="D760" s="242">
        <v>596.19000000000005</v>
      </c>
      <c r="E760" s="242">
        <v>263.92</v>
      </c>
      <c r="F760" s="52">
        <f t="shared" si="190"/>
        <v>44.267766987034335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8418.14</v>
      </c>
      <c r="E763" s="242">
        <v>11272.9</v>
      </c>
      <c r="F763" s="52">
        <f t="shared" si="190"/>
        <v>133.91200431449229</v>
      </c>
    </row>
    <row r="764" spans="1:6" ht="12.75" customHeight="1" x14ac:dyDescent="0.2">
      <c r="A764" s="53">
        <v>36316</v>
      </c>
      <c r="B764" s="85" t="s">
        <v>1508</v>
      </c>
      <c r="C764" s="50" t="s">
        <v>1509</v>
      </c>
      <c r="D764" s="242">
        <v>711.01</v>
      </c>
      <c r="E764" s="242">
        <v>2551.4299999999998</v>
      </c>
      <c r="F764" s="52">
        <f t="shared" si="190"/>
        <v>358.84586714673492</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4997.3900000000003</v>
      </c>
      <c r="E816" s="242">
        <v>2377.37</v>
      </c>
      <c r="F816" s="52">
        <f t="shared" si="190"/>
        <v>47.572232705472253</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11414.16</v>
      </c>
      <c r="E819" s="242">
        <v>11414.5</v>
      </c>
      <c r="F819" s="52">
        <f t="shared" si="190"/>
        <v>100.00297875621158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2707.14</v>
      </c>
      <c r="F823" s="52" t="str">
        <f t="shared" si="190"/>
        <v>-</v>
      </c>
    </row>
    <row r="824" spans="1:6" ht="12.75" customHeight="1" x14ac:dyDescent="0.2">
      <c r="A824" s="53">
        <v>37221</v>
      </c>
      <c r="B824" s="85" t="s">
        <v>1628</v>
      </c>
      <c r="C824" s="50" t="s">
        <v>1629</v>
      </c>
      <c r="D824" s="242">
        <v>32371.14</v>
      </c>
      <c r="E824" s="242">
        <v>36248.730000000003</v>
      </c>
      <c r="F824" s="52">
        <f t="shared" si="190"/>
        <v>111.97854014409133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16198.48</v>
      </c>
      <c r="E828" s="242">
        <v>17379.63</v>
      </c>
      <c r="F828" s="52">
        <f t="shared" si="190"/>
        <v>107.29173354536969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16037.2</v>
      </c>
      <c r="E947" s="242">
        <v>16037.22</v>
      </c>
      <c r="F947" s="52">
        <f t="shared" si="190"/>
        <v>100.00012471004914</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410634.99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2348320.23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993889.36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269638.71999999997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277891.17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3504.15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289.64</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37712.67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404853.01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755204.41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599226.46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599226.46</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1982843.5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1039960.3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270201.81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320535.46000000002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3790.27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289.64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43218.12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401925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784053.16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158830.04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158830.04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776111.71999999974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14305.380000000001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14052.11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9133.27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8079.52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316.33999999999997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737.41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1.59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1.59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4917.25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4917.25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253.27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233.27</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761806.34000000008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119396.63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16933.43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625476.28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28645</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3218</v>
      </c>
      <c r="D213" s="123"/>
      <c r="E213" s="71">
        <f t="shared" si="20"/>
        <v>0</v>
      </c>
      <c r="F213" s="71">
        <f t="shared" ref="F213:F274" si="21">MAX(L213:O213)</f>
        <v>1</v>
      </c>
      <c r="G213" s="71"/>
      <c r="H213" s="71"/>
      <c r="I213" s="71"/>
      <c r="J213" s="71"/>
      <c r="K213" s="71"/>
      <c r="L213" s="71">
        <f>IF(AND('PR-RAS'!D24&gt;0,'PR-RAS'!D658=0),1,0)</f>
        <v>0</v>
      </c>
      <c r="M213" s="71">
        <f>IF(AND('PR-RAS'!E24&gt;0,'PR-RAS'!E658=0),1,0)</f>
        <v>1</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Spicek</cp:lastModifiedBy>
  <cp:lastPrinted>2023-05-24T14:52:41Z</cp:lastPrinted>
  <dcterms:created xsi:type="dcterms:W3CDTF">2022-04-01T05:14:30Z</dcterms:created>
  <dcterms:modified xsi:type="dcterms:W3CDTF">2023-07-20T06:09:18Z</dcterms:modified>
</cp:coreProperties>
</file>